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2.xml" ContentType="application/vnd.openxmlformats-officedocument.drawing+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Z:\その他\ヒアリングシートの改定\"/>
    </mc:Choice>
  </mc:AlternateContent>
  <xr:revisionPtr revIDLastSave="0" documentId="13_ncr:1_{7FEE174D-82E3-4D86-AD34-27C0410464D3}" xr6:coauthVersionLast="44" xr6:coauthVersionMax="44" xr10:uidLastSave="{00000000-0000-0000-0000-000000000000}"/>
  <bookViews>
    <workbookView xWindow="-120" yWindow="-120" windowWidth="29040" windowHeight="15840" xr2:uid="{F2CEAD25-6622-4984-8C35-87F0F1F1FDF2}"/>
  </bookViews>
  <sheets>
    <sheet name="ハードウェア&amp;保守" sheetId="7" r:id="rId1"/>
    <sheet name="ServerVirtulization (2)" sheetId="9" state="hidden" r:id="rId2"/>
    <sheet name="RawInput" sheetId="2" r:id="rId3"/>
    <sheet name="VDI" sheetId="8" r:id="rId4"/>
    <sheet name="保守パラメーター" sheetId="3" state="hidden" r:id="rId5"/>
    <sheet name="ServerVirtualパラメータ" sheetId="4" state="hidden" r:id="rId6"/>
  </sheets>
  <definedNames>
    <definedName name="_xlnm._FilterDatabase" localSheetId="2" hidden="1">RawInput!$H$54:$O$58</definedName>
    <definedName name="AOSライセンス">'ハードウェア&amp;保守'!$J$42:$L$42</definedName>
    <definedName name="HPE_Proiant_DXシリーズ">テーブル2[HPE_ProLiant_DXシリーズ]</definedName>
    <definedName name="HPE_ProLiant_DXシリーズ">テーブル2[HPE_ProLiant_DXシリーズ]</definedName>
    <definedName name="HYCUの要否">'ハードウェア&amp;保守'!$H$42:$I$42</definedName>
    <definedName name="Nutanix_NXシリーズ">テーブル1[Nutanix_NXシリーズ]</definedName>
    <definedName name="Pro">テーブル6[Pro]</definedName>
    <definedName name="Starter">テーブル5[Starter]</definedName>
    <definedName name="Ultimate">テーブル10[Ultimate]</definedName>
    <definedName name="カスタマイズしない">テーブル7[カスタマイズしない]</definedName>
    <definedName name="カスタマイズする">テーブル8[カスタマイズする]</definedName>
    <definedName name="カスタマイズの要否">VDI!$N$5:$O$5</definedName>
    <definedName name="シリーズ名">'ハードウェア&amp;保守'!$F$42:$G$42</definedName>
    <definedName name="相談しない">#REF!</definedName>
    <definedName name="相談の要否確認">#REF!</definedName>
    <definedName name="否">テーブル3[否]</definedName>
    <definedName name="別途ご相談">'ハードウェア&amp;保守'!$J$42:$K$42</definedName>
    <definedName name="別途疎ご相談">'ハードウェア&amp;保守'!$H$42,'ハードウェア&amp;保守'!$K$42</definedName>
    <definedName name="要">テーブル4[要]</definedName>
    <definedName name="要らない">テーブル3[否]</definedName>
    <definedName name="要る">テーブル4[要]</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6" i="7" l="1"/>
  <c r="D25" i="7" l="1"/>
  <c r="O56" i="2" l="1"/>
  <c r="O57" i="2"/>
  <c r="O58" i="2"/>
  <c r="O59" i="2"/>
  <c r="H61" i="2"/>
  <c r="E22" i="2" s="1"/>
  <c r="E53" i="2" s="1"/>
  <c r="O55" i="2"/>
  <c r="G22" i="2" l="1"/>
  <c r="G53" i="2" s="1"/>
  <c r="F22" i="2"/>
  <c r="F53" i="2" s="1"/>
  <c r="C22" i="2"/>
  <c r="G63" i="8" l="1"/>
  <c r="F63" i="8"/>
  <c r="E63" i="8"/>
</calcChain>
</file>

<file path=xl/sharedStrings.xml><?xml version="1.0" encoding="utf-8"?>
<sst xmlns="http://schemas.openxmlformats.org/spreadsheetml/2006/main" count="725" uniqueCount="493">
  <si>
    <t>Server Profile Size</t>
  </si>
  <si>
    <t>Server Profile Size</t>
    <phoneticPr fontId="1"/>
  </si>
  <si>
    <t xml:space="preserve">Small </t>
  </si>
  <si>
    <t>Midium</t>
    <phoneticPr fontId="1"/>
  </si>
  <si>
    <t>Large</t>
  </si>
  <si>
    <t>Large</t>
    <phoneticPr fontId="1"/>
  </si>
  <si>
    <t>Server Profile Sizeの定義</t>
    <rPh sb="20" eb="22">
      <t>テイギ</t>
    </rPh>
    <phoneticPr fontId="3"/>
  </si>
  <si>
    <t>■</t>
    <phoneticPr fontId="1"/>
  </si>
  <si>
    <t>Server Virtualization用パラメータ</t>
    <rPh sb="21" eb="22">
      <t>ヨウ</t>
    </rPh>
    <phoneticPr fontId="1"/>
  </si>
  <si>
    <t>1.1.必要なリソース(必須）</t>
    <rPh sb="4" eb="6">
      <t>ヒツヨウ</t>
    </rPh>
    <rPh sb="12" eb="14">
      <t>ヒッス</t>
    </rPh>
    <phoneticPr fontId="7"/>
  </si>
  <si>
    <t>名称</t>
    <rPh sb="0" eb="2">
      <t>メイショウ</t>
    </rPh>
    <phoneticPr fontId="7"/>
  </si>
  <si>
    <t>Nutanix Sizer デフォルト</t>
    <phoneticPr fontId="7"/>
  </si>
  <si>
    <t>指定値</t>
    <rPh sb="0" eb="2">
      <t>シテイ</t>
    </rPh>
    <rPh sb="2" eb="3">
      <t>チ</t>
    </rPh>
    <phoneticPr fontId="7"/>
  </si>
  <si>
    <t>備考</t>
    <rPh sb="0" eb="2">
      <t>ビコウ</t>
    </rPh>
    <phoneticPr fontId="7"/>
  </si>
  <si>
    <t>Server Profile Size</t>
    <phoneticPr fontId="7"/>
  </si>
  <si>
    <t>Small</t>
    <phoneticPr fontId="3"/>
  </si>
  <si>
    <t>仮想マシン数</t>
    <rPh sb="0" eb="2">
      <t>カソウ</t>
    </rPh>
    <rPh sb="5" eb="6">
      <t>スウ</t>
    </rPh>
    <phoneticPr fontId="7"/>
  </si>
  <si>
    <t>No</t>
    <phoneticPr fontId="7"/>
  </si>
  <si>
    <t>■Small■ 
CPU: 467 MHz vCPU 1 pCore ratio 6 / RAM (GiB) 2 Storage (GiB)50 / Avg IOPS 100
■Midium■ 
CPU: 933 MHz  vCPU 2 pCore ratio 6 / RAM (GiB) 4 Storage (GiB)100 / Avg IOPS 200
■Large■ 
CPU: 1866 MHz / vCPU 4 pCore ratio 6 / RAM (GiB) 8 Storage (GiB)150 / Avg IOPS 300</t>
    <phoneticPr fontId="3"/>
  </si>
  <si>
    <t>デフォルト</t>
    <phoneticPr fontId="7"/>
  </si>
  <si>
    <t xml:space="preserve">vCPUs </t>
    <phoneticPr fontId="7"/>
  </si>
  <si>
    <t>ServerProfile
で選択した値</t>
    <rPh sb="15" eb="17">
      <t>センタク</t>
    </rPh>
    <rPh sb="19" eb="20">
      <t>アタイ</t>
    </rPh>
    <phoneticPr fontId="1"/>
  </si>
  <si>
    <t>仮想マシンあたりに割り当てるvCPU数を記入します。</t>
    <rPh sb="0" eb="2">
      <t>カソウ</t>
    </rPh>
    <rPh sb="9" eb="10">
      <t>ワ</t>
    </rPh>
    <rPh sb="11" eb="12">
      <t>ア</t>
    </rPh>
    <rPh sb="18" eb="19">
      <t>スウ</t>
    </rPh>
    <rPh sb="20" eb="22">
      <t>キニュウ</t>
    </rPh>
    <phoneticPr fontId="1"/>
  </si>
  <si>
    <t>vCPU:pCore ratio</t>
    <phoneticPr fontId="7"/>
  </si>
  <si>
    <t>物理CPUあたりのvCPU数（オーバーコミット）を記入します。例えば「6」の場合、1物理コアに対して6vCPUを割り当てます。</t>
    <rPh sb="0" eb="2">
      <t>ブツリ</t>
    </rPh>
    <rPh sb="13" eb="14">
      <t>スウ</t>
    </rPh>
    <rPh sb="25" eb="27">
      <t>キニュウ</t>
    </rPh>
    <rPh sb="31" eb="32">
      <t>タト</t>
    </rPh>
    <rPh sb="38" eb="40">
      <t>バアイ</t>
    </rPh>
    <rPh sb="42" eb="44">
      <t>ブツリ</t>
    </rPh>
    <rPh sb="47" eb="48">
      <t>タイ</t>
    </rPh>
    <rPh sb="56" eb="57">
      <t>ワ</t>
    </rPh>
    <rPh sb="58" eb="59">
      <t>ア</t>
    </rPh>
    <phoneticPr fontId="1"/>
  </si>
  <si>
    <t>RAM (GiB)</t>
    <phoneticPr fontId="7"/>
  </si>
  <si>
    <t>仮想マシンあたりに割り当てるメモリ容量を記入します。
仮想マシンのメモリのオーバーコミットは使用しない前提で計算されます。</t>
    <rPh sb="0" eb="2">
      <t>カソウ</t>
    </rPh>
    <rPh sb="9" eb="10">
      <t>ワ</t>
    </rPh>
    <rPh sb="11" eb="12">
      <t>ア</t>
    </rPh>
    <rPh sb="17" eb="19">
      <t>ヨウリョウ</t>
    </rPh>
    <rPh sb="20" eb="22">
      <t>キニュウ</t>
    </rPh>
    <rPh sb="27" eb="29">
      <t>カソウ</t>
    </rPh>
    <rPh sb="46" eb="48">
      <t>シヨウ</t>
    </rPh>
    <rPh sb="51" eb="53">
      <t>ゼンテイ</t>
    </rPh>
    <rPh sb="54" eb="56">
      <t>ケイサン</t>
    </rPh>
    <phoneticPr fontId="1"/>
  </si>
  <si>
    <t>Disk Size</t>
    <phoneticPr fontId="7"/>
  </si>
  <si>
    <t>仮想マシンあたりに割り当てるディスク容量を記入します。</t>
    <rPh sb="0" eb="2">
      <t>カソウ</t>
    </rPh>
    <rPh sb="9" eb="10">
      <t>ワ</t>
    </rPh>
    <rPh sb="11" eb="12">
      <t>ア</t>
    </rPh>
    <rPh sb="18" eb="20">
      <t>ヨウリョウ</t>
    </rPh>
    <rPh sb="21" eb="23">
      <t>キニュウ</t>
    </rPh>
    <phoneticPr fontId="1"/>
  </si>
  <si>
    <t>1.3. データの可用性（必須）</t>
    <rPh sb="9" eb="12">
      <t>カヨウセイ</t>
    </rPh>
    <rPh sb="13" eb="15">
      <t>ヒッス</t>
    </rPh>
    <phoneticPr fontId="7"/>
  </si>
  <si>
    <t>Container Replication Factor （RF）</t>
    <phoneticPr fontId="7"/>
  </si>
  <si>
    <t>仮想マシンのデータコピーをいくつ持つか指定します。コンテナ全体で2の場合、2重コピー、３の場合、３重コピーされます。それぞれの実効容量は、物理容量の1/2、1/3になります。</t>
    <rPh sb="0" eb="2">
      <t>カソウ</t>
    </rPh>
    <rPh sb="16" eb="17">
      <t>モ</t>
    </rPh>
    <rPh sb="19" eb="21">
      <t>シテイ</t>
    </rPh>
    <rPh sb="29" eb="31">
      <t>ゼンタイ</t>
    </rPh>
    <rPh sb="34" eb="36">
      <t>バアイ</t>
    </rPh>
    <rPh sb="38" eb="39">
      <t>ジュウ</t>
    </rPh>
    <rPh sb="45" eb="47">
      <t>バアイ</t>
    </rPh>
    <rPh sb="49" eb="50">
      <t>ジュウ</t>
    </rPh>
    <rPh sb="63" eb="65">
      <t>ジッコウ</t>
    </rPh>
    <rPh sb="65" eb="67">
      <t>ヨウリョウ</t>
    </rPh>
    <rPh sb="69" eb="71">
      <t>ブツリ</t>
    </rPh>
    <rPh sb="71" eb="73">
      <t>ヨウリョウ</t>
    </rPh>
    <phoneticPr fontId="1"/>
  </si>
  <si>
    <t>No</t>
    <phoneticPr fontId="1"/>
  </si>
  <si>
    <t>Remote Replication</t>
    <phoneticPr fontId="7"/>
  </si>
  <si>
    <t>レプリケーションの指定をします。同一サイトのリモートのスナップショットを取得するのか、DRサイトへのレプリケーションをとるのかを指定する</t>
    <rPh sb="9" eb="11">
      <t>シテイ</t>
    </rPh>
    <rPh sb="16" eb="18">
      <t>ドウイツ</t>
    </rPh>
    <rPh sb="36" eb="38">
      <t>シュトク</t>
    </rPh>
    <rPh sb="64" eb="66">
      <t>シテイ</t>
    </rPh>
    <phoneticPr fontId="1"/>
  </si>
  <si>
    <t>Cluster Name</t>
    <phoneticPr fontId="1"/>
  </si>
  <si>
    <t>なし</t>
    <phoneticPr fontId="1"/>
  </si>
  <si>
    <t>VMリソースのカスタマイズ要否</t>
  </si>
  <si>
    <t>VMリソースのカスタマイズ要否</t>
    <rPh sb="13" eb="15">
      <t>ヨウヒ</t>
    </rPh>
    <phoneticPr fontId="7"/>
  </si>
  <si>
    <t>仮想マシンの平均的なリソースを選択します。Small/Medium/Largeで定義されるリソース容量は下表を参照ください。</t>
    <rPh sb="0" eb="2">
      <t>カソウ</t>
    </rPh>
    <rPh sb="6" eb="8">
      <t>ヘイキン</t>
    </rPh>
    <rPh sb="8" eb="9">
      <t>テキ</t>
    </rPh>
    <rPh sb="15" eb="17">
      <t>センタク</t>
    </rPh>
    <rPh sb="40" eb="42">
      <t>テイギ</t>
    </rPh>
    <rPh sb="49" eb="51">
      <t>ヨウリョウ</t>
    </rPh>
    <rPh sb="52" eb="54">
      <t>カヒョウ</t>
    </rPh>
    <rPh sb="55" eb="57">
      <t>サンショウ</t>
    </rPh>
    <phoneticPr fontId="7"/>
  </si>
  <si>
    <t>仮想マシン数を入力してください。</t>
    <phoneticPr fontId="7"/>
  </si>
  <si>
    <t>下表で必要リソースが合わない場合は、「Yes」を選択し、下部のカスタマイズ項目を入力してください。</t>
    <rPh sb="0" eb="1">
      <t>シタ</t>
    </rPh>
    <rPh sb="1" eb="2">
      <t>ヒョウ</t>
    </rPh>
    <rPh sb="3" eb="5">
      <t>ヒツヨウ</t>
    </rPh>
    <rPh sb="10" eb="11">
      <t>ア</t>
    </rPh>
    <rPh sb="14" eb="16">
      <t>バアイ</t>
    </rPh>
    <rPh sb="24" eb="26">
      <t>センタク</t>
    </rPh>
    <rPh sb="28" eb="30">
      <t>カブ</t>
    </rPh>
    <rPh sb="37" eb="39">
      <t>コウモク</t>
    </rPh>
    <rPh sb="40" eb="42">
      <t>ニュウリョク</t>
    </rPh>
    <phoneticPr fontId="7"/>
  </si>
  <si>
    <t>Yes</t>
    <phoneticPr fontId="1"/>
  </si>
  <si>
    <t>No</t>
  </si>
  <si>
    <t>RF</t>
  </si>
  <si>
    <t>パラメーター項目</t>
    <rPh sb="6" eb="8">
      <t>コウモク</t>
    </rPh>
    <phoneticPr fontId="1"/>
  </si>
  <si>
    <t>Small</t>
    <phoneticPr fontId="1"/>
  </si>
  <si>
    <t>Medium</t>
    <phoneticPr fontId="1"/>
  </si>
  <si>
    <t>Number of VM's</t>
    <phoneticPr fontId="1"/>
  </si>
  <si>
    <t>Resiliency and Availability</t>
  </si>
  <si>
    <t>Resiliency and Availability</t>
    <phoneticPr fontId="1"/>
  </si>
  <si>
    <t>RF2</t>
    <phoneticPr fontId="1"/>
  </si>
  <si>
    <t>ラジオボタン</t>
    <phoneticPr fontId="1"/>
  </si>
  <si>
    <t>プルダウン</t>
    <phoneticPr fontId="1"/>
  </si>
  <si>
    <t>Disable Compression for pre-compressed data</t>
  </si>
  <si>
    <t>Enable Compression</t>
  </si>
  <si>
    <t>チェックボックス</t>
    <phoneticPr fontId="1"/>
  </si>
  <si>
    <t>Container Compression</t>
    <phoneticPr fontId="1"/>
  </si>
  <si>
    <t>スライドゲージ</t>
    <phoneticPr fontId="1"/>
  </si>
  <si>
    <t>Deduplication</t>
    <phoneticPr fontId="1"/>
  </si>
  <si>
    <t>Erasure Coding</t>
  </si>
  <si>
    <t>Rack Awareness</t>
  </si>
  <si>
    <t>Block Awareness</t>
  </si>
  <si>
    <t>5がNoの場合のみ。</t>
    <rPh sb="5" eb="7">
      <t>バアイ</t>
    </rPh>
    <phoneticPr fontId="1"/>
  </si>
  <si>
    <t>Encrypted Storage for VM</t>
  </si>
  <si>
    <t>Target Cluster</t>
  </si>
  <si>
    <t>Server VM's</t>
    <phoneticPr fontId="1"/>
  </si>
  <si>
    <t>Advanced Options</t>
  </si>
  <si>
    <t>Data Protection</t>
  </si>
  <si>
    <t>Protect VMs and other Entities </t>
  </si>
  <si>
    <t>18がYesの場合</t>
    <rPh sb="7" eb="9">
      <t>バアイ</t>
    </rPh>
    <phoneticPr fontId="1"/>
  </si>
  <si>
    <t>Recovery Point Objective</t>
  </si>
  <si>
    <t>Async</t>
    <phoneticPr fontId="1"/>
  </si>
  <si>
    <t>NearSync</t>
    <phoneticPr fontId="1"/>
  </si>
  <si>
    <t>Daily Change Rate %</t>
    <phoneticPr fontId="1"/>
  </si>
  <si>
    <t>ブランク</t>
    <phoneticPr fontId="1"/>
  </si>
  <si>
    <t>別クラスターをターゲットにする場合は、別途新規クラスターの作成が必要</t>
    <rPh sb="0" eb="1">
      <t>ベツ</t>
    </rPh>
    <rPh sb="15" eb="17">
      <t>バアイ</t>
    </rPh>
    <rPh sb="19" eb="21">
      <t>ベット</t>
    </rPh>
    <rPh sb="21" eb="23">
      <t>シンキ</t>
    </rPh>
    <rPh sb="29" eb="31">
      <t>サクセイ</t>
    </rPh>
    <rPh sb="32" eb="34">
      <t>ヒツヨウ</t>
    </rPh>
    <phoneticPr fontId="1"/>
  </si>
  <si>
    <t>Local Snapshot</t>
  </si>
  <si>
    <t>Hourly Snapshot Retained</t>
    <phoneticPr fontId="1"/>
  </si>
  <si>
    <t>時間</t>
    <rPh sb="0" eb="2">
      <t>ジカン</t>
    </rPh>
    <phoneticPr fontId="1"/>
  </si>
  <si>
    <t>21にチェックが入っている場合</t>
    <rPh sb="8" eb="9">
      <t>ハイ</t>
    </rPh>
    <rPh sb="13" eb="15">
      <t>バアイ</t>
    </rPh>
    <phoneticPr fontId="1"/>
  </si>
  <si>
    <t>23にチェックが入っている場合</t>
    <rPh sb="8" eb="9">
      <t>ハイ</t>
    </rPh>
    <rPh sb="13" eb="15">
      <t>バアイ</t>
    </rPh>
    <phoneticPr fontId="1"/>
  </si>
  <si>
    <t>25にチェックが入っている場合</t>
    <rPh sb="8" eb="9">
      <t>ハイ</t>
    </rPh>
    <rPh sb="13" eb="15">
      <t>バアイ</t>
    </rPh>
    <phoneticPr fontId="1"/>
  </si>
  <si>
    <t>Daily Snapshot Retained</t>
    <phoneticPr fontId="1"/>
  </si>
  <si>
    <t>Weekly Snapshot Retained</t>
    <phoneticPr fontId="1"/>
  </si>
  <si>
    <t xml:space="preserve">Remote Snapshot </t>
    <phoneticPr fontId="1"/>
  </si>
  <si>
    <t>27にチェックが入っている場合</t>
    <rPh sb="8" eb="9">
      <t>ハイ</t>
    </rPh>
    <rPh sb="13" eb="15">
      <t>バアイ</t>
    </rPh>
    <phoneticPr fontId="1"/>
  </si>
  <si>
    <t>Clone retention policy from Local snapshots</t>
  </si>
  <si>
    <t>28にチェックが入ってない場合</t>
    <rPh sb="8" eb="9">
      <t>ハイ</t>
    </rPh>
    <rPh sb="13" eb="15">
      <t>バアイ</t>
    </rPh>
    <phoneticPr fontId="1"/>
  </si>
  <si>
    <t>29にチェックが入ってない場合</t>
    <rPh sb="8" eb="9">
      <t>ハイ</t>
    </rPh>
    <rPh sb="13" eb="15">
      <t>バアイ</t>
    </rPh>
    <phoneticPr fontId="1"/>
  </si>
  <si>
    <t>31にチェックが入っている場合</t>
    <rPh sb="8" eb="9">
      <t>ハイ</t>
    </rPh>
    <rPh sb="13" eb="15">
      <t>バアイ</t>
    </rPh>
    <phoneticPr fontId="1"/>
  </si>
  <si>
    <t>33にチェックが入っている場合</t>
    <rPh sb="8" eb="9">
      <t>ハイ</t>
    </rPh>
    <rPh sb="13" eb="15">
      <t>バアイ</t>
    </rPh>
    <phoneticPr fontId="1"/>
  </si>
  <si>
    <t>Monthly Snapshot Retained</t>
    <phoneticPr fontId="1"/>
  </si>
  <si>
    <t>35にチェックが入っている場合</t>
    <rPh sb="8" eb="9">
      <t>ハイ</t>
    </rPh>
    <rPh sb="13" eb="15">
      <t>バアイ</t>
    </rPh>
    <phoneticPr fontId="1"/>
  </si>
  <si>
    <t>Remote Cluster</t>
    <phoneticPr fontId="1"/>
  </si>
  <si>
    <t>Disaster Recovery</t>
    <phoneticPr fontId="1"/>
  </si>
  <si>
    <t>Backup</t>
    <phoneticPr fontId="1"/>
  </si>
  <si>
    <t>０～１００</t>
    <phoneticPr fontId="1"/>
  </si>
  <si>
    <t>Number of Backup Sycles</t>
    <phoneticPr fontId="1"/>
  </si>
  <si>
    <t>1～100</t>
    <phoneticPr fontId="1"/>
  </si>
  <si>
    <t>Full Backups per Cycle</t>
    <phoneticPr fontId="1"/>
  </si>
  <si>
    <t>1～10</t>
    <phoneticPr fontId="1"/>
  </si>
  <si>
    <t>Incremental Bckups per Cycle</t>
    <phoneticPr fontId="1"/>
  </si>
  <si>
    <t>1～50</t>
    <phoneticPr fontId="1"/>
  </si>
  <si>
    <t>Rate Change since last incremental Backup</t>
    <phoneticPr fontId="1"/>
  </si>
  <si>
    <t>0.05～100%</t>
    <phoneticPr fontId="1"/>
  </si>
  <si>
    <t>Backup Target</t>
  </si>
  <si>
    <t>Files Pro Cluster</t>
    <phoneticPr fontId="1"/>
  </si>
  <si>
    <t>Bucket Pro Cluster</t>
    <phoneticPr fontId="1"/>
  </si>
  <si>
    <t>Standalone Cluster</t>
  </si>
  <si>
    <t>カテゴリ</t>
    <phoneticPr fontId="1"/>
  </si>
  <si>
    <t>条件</t>
    <rPh sb="0" eb="2">
      <t>ジョウケン</t>
    </rPh>
    <phoneticPr fontId="1"/>
  </si>
  <si>
    <t>提供形態</t>
    <rPh sb="0" eb="2">
      <t>テイキョウ</t>
    </rPh>
    <rPh sb="2" eb="4">
      <t>ケイタイ</t>
    </rPh>
    <phoneticPr fontId="1"/>
  </si>
  <si>
    <t>パラメータ</t>
    <phoneticPr fontId="1"/>
  </si>
  <si>
    <t>License</t>
  </si>
  <si>
    <t>License</t>
    <phoneticPr fontId="1"/>
  </si>
  <si>
    <t>Starter</t>
    <phoneticPr fontId="1"/>
  </si>
  <si>
    <t>Pro</t>
    <phoneticPr fontId="1"/>
  </si>
  <si>
    <t>Ultimate</t>
    <phoneticPr fontId="1"/>
  </si>
  <si>
    <t>License AdddOns</t>
  </si>
  <si>
    <t>License AdddOns</t>
    <phoneticPr fontId="1"/>
  </si>
  <si>
    <t>Software Support Level</t>
  </si>
  <si>
    <t>Software Support Level</t>
    <phoneticPr fontId="1"/>
  </si>
  <si>
    <t>Software License &amp; Support Term</t>
  </si>
  <si>
    <t>Hardware Support Level</t>
  </si>
  <si>
    <t>Hardware Support Level</t>
    <phoneticPr fontId="1"/>
  </si>
  <si>
    <t>Hardware Support Term</t>
  </si>
  <si>
    <t>Hardware Support Term</t>
    <phoneticPr fontId="1"/>
  </si>
  <si>
    <t>保守</t>
    <rPh sb="0" eb="2">
      <t>ホシュ</t>
    </rPh>
    <phoneticPr fontId="1"/>
  </si>
  <si>
    <t>https://www.nutanix.com/support-services/product-support/product-support-programs</t>
  </si>
  <si>
    <t>Remote Replication</t>
  </si>
  <si>
    <t>No</t>
    <phoneticPr fontId="1"/>
  </si>
  <si>
    <t>1がYesの場合</t>
    <rPh sb="6" eb="8">
      <t>バアイ</t>
    </rPh>
    <phoneticPr fontId="1"/>
  </si>
  <si>
    <t>1.4 Data Protection</t>
    <phoneticPr fontId="1"/>
  </si>
  <si>
    <t>Snapshot　世代数</t>
    <rPh sb="9" eb="11">
      <t>セダイ</t>
    </rPh>
    <rPh sb="11" eb="12">
      <t>スウ</t>
    </rPh>
    <phoneticPr fontId="1"/>
  </si>
  <si>
    <t>1日あたりのデータ変更量（％）</t>
    <phoneticPr fontId="1"/>
  </si>
  <si>
    <t>Snapshotの世代数を入力してください。</t>
    <rPh sb="9" eb="11">
      <t>セダイ</t>
    </rPh>
    <rPh sb="11" eb="12">
      <t>スウ</t>
    </rPh>
    <rPh sb="13" eb="15">
      <t>ニュウリョク</t>
    </rPh>
    <phoneticPr fontId="1"/>
  </si>
  <si>
    <t>Remote Snapshot</t>
    <phoneticPr fontId="1"/>
  </si>
  <si>
    <t>筐体間レプリケーションをする場合はYesを選択してください。（非同期1日単位の場合）</t>
    <rPh sb="0" eb="2">
      <t>キョウタイ</t>
    </rPh>
    <rPh sb="2" eb="3">
      <t>カン</t>
    </rPh>
    <rPh sb="14" eb="16">
      <t>バアイ</t>
    </rPh>
    <rPh sb="21" eb="23">
      <t>センタク</t>
    </rPh>
    <rPh sb="31" eb="34">
      <t>ヒドウキ</t>
    </rPh>
    <rPh sb="35" eb="36">
      <t>ニチ</t>
    </rPh>
    <rPh sb="36" eb="38">
      <t>タンイ</t>
    </rPh>
    <rPh sb="39" eb="41">
      <t>バアイ</t>
    </rPh>
    <phoneticPr fontId="1"/>
  </si>
  <si>
    <t>※NearSync(同期に近い非同期レプリケーション）を使う場合は、別途ご相談ください。</t>
    <rPh sb="10" eb="12">
      <t>ドウキ</t>
    </rPh>
    <rPh sb="13" eb="14">
      <t>チカ</t>
    </rPh>
    <rPh sb="15" eb="18">
      <t>ヒドウキ</t>
    </rPh>
    <rPh sb="28" eb="29">
      <t>ツカ</t>
    </rPh>
    <rPh sb="30" eb="32">
      <t>バアイ</t>
    </rPh>
    <rPh sb="34" eb="36">
      <t>ベット</t>
    </rPh>
    <rPh sb="37" eb="39">
      <t>ソウダン</t>
    </rPh>
    <phoneticPr fontId="1"/>
  </si>
  <si>
    <t xml:space="preserve">https://www.nutanix.com/support-services/product-support/product-support-programs
</t>
    <phoneticPr fontId="1"/>
  </si>
  <si>
    <t>2019/4/1 時点</t>
    <rPh sb="9" eb="11">
      <t>ジテン</t>
    </rPh>
    <phoneticPr fontId="1"/>
  </si>
  <si>
    <t>10GBASE-T</t>
    <phoneticPr fontId="1"/>
  </si>
  <si>
    <t>NIC形状</t>
    <rPh sb="3" eb="5">
      <t>ケイジョウ</t>
    </rPh>
    <phoneticPr fontId="7"/>
  </si>
  <si>
    <t>ストレージ構成</t>
    <rPh sb="5" eb="7">
      <t>コウセイ</t>
    </rPh>
    <phoneticPr fontId="1"/>
  </si>
  <si>
    <t>Hybrid</t>
    <phoneticPr fontId="1"/>
  </si>
  <si>
    <t>電源</t>
    <rPh sb="0" eb="2">
      <t>デンゲン</t>
    </rPh>
    <phoneticPr fontId="7"/>
  </si>
  <si>
    <t>100V</t>
    <phoneticPr fontId="1"/>
  </si>
  <si>
    <t>200V</t>
    <phoneticPr fontId="1"/>
  </si>
  <si>
    <t>ハードウェア</t>
    <phoneticPr fontId="1"/>
  </si>
  <si>
    <t>■</t>
  </si>
  <si>
    <t>Starter</t>
  </si>
  <si>
    <t>Adv Replication</t>
  </si>
  <si>
    <t>Mission Critical</t>
  </si>
  <si>
    <t>10G スイッチ要否</t>
    <rPh sb="8" eb="10">
      <t>ヨウヒ</t>
    </rPh>
    <phoneticPr fontId="1"/>
  </si>
  <si>
    <t>要</t>
    <rPh sb="0" eb="1">
      <t>ヨウ</t>
    </rPh>
    <phoneticPr fontId="1"/>
  </si>
  <si>
    <t>否</t>
    <rPh sb="0" eb="1">
      <t>ヒ</t>
    </rPh>
    <phoneticPr fontId="1"/>
  </si>
  <si>
    <t>10G port数</t>
    <rPh sb="8" eb="9">
      <t>スウ</t>
    </rPh>
    <phoneticPr fontId="7"/>
  </si>
  <si>
    <t>VDI用パラメータ</t>
    <rPh sb="3" eb="4">
      <t>ヨウ</t>
    </rPh>
    <phoneticPr fontId="1"/>
  </si>
  <si>
    <t>備考欄（ご質問があれば記入ください）</t>
    <rPh sb="0" eb="2">
      <t>ビコウ</t>
    </rPh>
    <rPh sb="2" eb="3">
      <t>ラン</t>
    </rPh>
    <rPh sb="5" eb="7">
      <t>シツモン</t>
    </rPh>
    <rPh sb="11" eb="13">
      <t>キニュウ</t>
    </rPh>
    <phoneticPr fontId="1"/>
  </si>
  <si>
    <t>User Type</t>
    <phoneticPr fontId="7"/>
  </si>
  <si>
    <t>Linked Clones</t>
    <phoneticPr fontId="1"/>
  </si>
  <si>
    <t>Knowledge Worker</t>
    <phoneticPr fontId="1"/>
  </si>
  <si>
    <t>Full Clones</t>
    <phoneticPr fontId="1"/>
  </si>
  <si>
    <t>Number of users</t>
    <phoneticPr fontId="1"/>
  </si>
  <si>
    <t>ユーザー数を記載します。</t>
    <rPh sb="4" eb="5">
      <t>スウ</t>
    </rPh>
    <rPh sb="6" eb="8">
      <t>キサイ</t>
    </rPh>
    <phoneticPr fontId="1"/>
  </si>
  <si>
    <t>Power User</t>
    <phoneticPr fontId="1"/>
  </si>
  <si>
    <t>Provisioning Type( Viewの場合）</t>
    <phoneticPr fontId="1"/>
  </si>
  <si>
    <t>Linked Clones</t>
  </si>
  <si>
    <t>Developer</t>
    <phoneticPr fontId="1"/>
  </si>
  <si>
    <t>User Type
で選択した値</t>
    <rPh sb="11" eb="13">
      <t>センタク</t>
    </rPh>
    <rPh sb="15" eb="16">
      <t>アタイ</t>
    </rPh>
    <phoneticPr fontId="1"/>
  </si>
  <si>
    <t>User Data Capacity(GiB)</t>
    <phoneticPr fontId="7"/>
  </si>
  <si>
    <t>ユーザーディスク容量を記入します。</t>
    <rPh sb="8" eb="10">
      <t>ヨウリョウ</t>
    </rPh>
    <rPh sb="11" eb="13">
      <t>キニュウ</t>
    </rPh>
    <phoneticPr fontId="1"/>
  </si>
  <si>
    <t>Gold Image Capacity(GiB)</t>
    <phoneticPr fontId="7"/>
  </si>
  <si>
    <t>ゴールドイメージの容量を記載します。</t>
    <rPh sb="9" eb="11">
      <t>ヨウリョウ</t>
    </rPh>
    <rPh sb="12" eb="14">
      <t>キサイ</t>
    </rPh>
    <phoneticPr fontId="1"/>
  </si>
  <si>
    <t>Nutanix Files</t>
    <phoneticPr fontId="7"/>
  </si>
  <si>
    <t>Managementを同一VDI用クラスタ上に配置するかどうか</t>
    <rPh sb="11" eb="13">
      <t>ドウイツ</t>
    </rPh>
    <rPh sb="16" eb="17">
      <t>ヨウ</t>
    </rPh>
    <rPh sb="21" eb="22">
      <t>ジョウ</t>
    </rPh>
    <rPh sb="23" eb="25">
      <t>ハイチ</t>
    </rPh>
    <phoneticPr fontId="1"/>
  </si>
  <si>
    <t>1.5 Management VMのリソースについて</t>
    <phoneticPr fontId="1"/>
  </si>
  <si>
    <t>vCPU</t>
    <phoneticPr fontId="1"/>
  </si>
  <si>
    <t>RAM</t>
    <phoneticPr fontId="1"/>
  </si>
  <si>
    <t>Cold Data（HDD)</t>
    <phoneticPr fontId="1"/>
  </si>
  <si>
    <t>AD</t>
    <phoneticPr fontId="1"/>
  </si>
  <si>
    <t>Composer</t>
    <phoneticPr fontId="1"/>
  </si>
  <si>
    <t>否</t>
    <rPh sb="0" eb="1">
      <t>ヒ</t>
    </rPh>
    <phoneticPr fontId="1"/>
  </si>
  <si>
    <t>vGPUの要否</t>
    <rPh sb="5" eb="7">
      <t>ヨウヒ</t>
    </rPh>
    <phoneticPr fontId="1"/>
  </si>
  <si>
    <t>仮想マシン</t>
    <rPh sb="0" eb="2">
      <t>カソウ</t>
    </rPh>
    <phoneticPr fontId="1"/>
  </si>
  <si>
    <t>https://docs.vmware.com/jp/VMware-vSphere/6.7/com.vmware.vcenter.install.doc/GUID-88571D8A-46E1-464D-A349-4DC43DCAF320.html</t>
    <phoneticPr fontId="1"/>
  </si>
  <si>
    <t>vCenter(VM1000台未満)</t>
    <rPh sb="14" eb="15">
      <t>ダイ</t>
    </rPh>
    <rPh sb="15" eb="17">
      <t>ミマン</t>
    </rPh>
    <phoneticPr fontId="1"/>
  </si>
  <si>
    <t>Connection Server（2000接続以内）</t>
    <rPh sb="22" eb="24">
      <t>セツゾク</t>
    </rPh>
    <rPh sb="24" eb="26">
      <t>イナイ</t>
    </rPh>
    <phoneticPr fontId="1"/>
  </si>
  <si>
    <t>SQLServer</t>
    <phoneticPr fontId="1"/>
  </si>
  <si>
    <t>https://docs.vmware.com/jp/VMware-Horizon-7/7.8/horizon-installation/GUID-AF050FEA-5382-4D4A-BB83-24A087FD644B.html</t>
    <phoneticPr fontId="1"/>
  </si>
  <si>
    <t>https://docs.vmware.com/jp/VMware-Horizon-7/7.8/horizon-installation/GUID-332CFB83-784A-4578-9354-888C0538909A.html</t>
    <phoneticPr fontId="1"/>
  </si>
  <si>
    <t>1.5 個別VMのリソース</t>
    <rPh sb="4" eb="6">
      <t>コベツ</t>
    </rPh>
    <phoneticPr fontId="1"/>
  </si>
  <si>
    <t>バックアップサーバ</t>
    <phoneticPr fontId="1"/>
  </si>
  <si>
    <t>セキュリティサーバ</t>
    <phoneticPr fontId="1"/>
  </si>
  <si>
    <t>電源管理サーバ</t>
    <rPh sb="0" eb="2">
      <t>デンゲン</t>
    </rPh>
    <rPh sb="2" eb="4">
      <t>カンリ</t>
    </rPh>
    <phoneticPr fontId="1"/>
  </si>
  <si>
    <t>UAG</t>
    <phoneticPr fontId="1"/>
  </si>
  <si>
    <t>RDSHなど</t>
    <phoneticPr fontId="1"/>
  </si>
  <si>
    <t>1.2. カスタマイズ項目（1.1.で3をYesとした場合のみ、仮想マシンの個別VMリソースが分かる場合は、1.5にて入力ください。）</t>
    <rPh sb="11" eb="13">
      <t>コウモク</t>
    </rPh>
    <rPh sb="27" eb="29">
      <t>バアイ</t>
    </rPh>
    <rPh sb="32" eb="34">
      <t>カソウ</t>
    </rPh>
    <rPh sb="38" eb="40">
      <t>コベツ</t>
    </rPh>
    <rPh sb="47" eb="48">
      <t>ワ</t>
    </rPh>
    <rPh sb="50" eb="52">
      <t>バアイ</t>
    </rPh>
    <rPh sb="59" eb="61">
      <t>ニュウリョク</t>
    </rPh>
    <phoneticPr fontId="7"/>
  </si>
  <si>
    <t>なし</t>
    <phoneticPr fontId="1"/>
  </si>
  <si>
    <t>(例)AD</t>
    <rPh sb="1" eb="2">
      <t>レイ</t>
    </rPh>
    <phoneticPr fontId="1"/>
  </si>
  <si>
    <t>なし</t>
    <phoneticPr fontId="1"/>
  </si>
  <si>
    <t>ソフトウェア</t>
    <phoneticPr fontId="1"/>
  </si>
  <si>
    <t>ハイパーバイザー</t>
    <phoneticPr fontId="7"/>
  </si>
  <si>
    <t xml:space="preserve">VMware vSphere </t>
    <phoneticPr fontId="1"/>
  </si>
  <si>
    <t>Nutanix AHV</t>
    <phoneticPr fontId="1"/>
  </si>
  <si>
    <t>1.1. データの可用性（必須）</t>
    <rPh sb="9" eb="12">
      <t>カヨウセイ</t>
    </rPh>
    <rPh sb="13" eb="15">
      <t>ヒッス</t>
    </rPh>
    <phoneticPr fontId="7"/>
  </si>
  <si>
    <t>1.2 Data Protection</t>
    <phoneticPr fontId="1"/>
  </si>
  <si>
    <t>1.3 個別VMのリソース</t>
    <rPh sb="4" eb="6">
      <t>コベツ</t>
    </rPh>
    <phoneticPr fontId="1"/>
  </si>
  <si>
    <t>プロビジョニングした容量</t>
    <rPh sb="10" eb="12">
      <t>ヨウリョウ</t>
    </rPh>
    <phoneticPr fontId="1"/>
  </si>
  <si>
    <t>使用容量</t>
    <rPh sb="0" eb="2">
      <t>シヨウ</t>
    </rPh>
    <rPh sb="2" eb="4">
      <t>ヨウリョウ</t>
    </rPh>
    <phoneticPr fontId="1"/>
  </si>
  <si>
    <t>ホストCPU</t>
    <phoneticPr fontId="1"/>
  </si>
  <si>
    <t>ホストメモリ</t>
    <phoneticPr fontId="1"/>
  </si>
  <si>
    <t>ゲストOS</t>
    <phoneticPr fontId="1"/>
  </si>
  <si>
    <t>CPU</t>
    <phoneticPr fontId="1"/>
  </si>
  <si>
    <t>名前</t>
    <rPh sb="0" eb="2">
      <t>ナマエ</t>
    </rPh>
    <phoneticPr fontId="1"/>
  </si>
  <si>
    <t>上記列パラメーターをチェック入れてエクスポートください。</t>
    <rPh sb="0" eb="2">
      <t>ジョウキ</t>
    </rPh>
    <rPh sb="2" eb="3">
      <t>レツ</t>
    </rPh>
    <rPh sb="14" eb="15">
      <t>イ</t>
    </rPh>
    <phoneticPr fontId="1"/>
  </si>
  <si>
    <t>vCenterがある場合は、下記画面より仮想マシンのリストが取得できますので、こちらを展開ください。</t>
    <rPh sb="10" eb="12">
      <t>バアイ</t>
    </rPh>
    <rPh sb="14" eb="16">
      <t>カキ</t>
    </rPh>
    <rPh sb="16" eb="18">
      <t>ガメン</t>
    </rPh>
    <rPh sb="20" eb="22">
      <t>カソウ</t>
    </rPh>
    <rPh sb="30" eb="32">
      <t>シュトク</t>
    </rPh>
    <rPh sb="43" eb="45">
      <t>テンカイ</t>
    </rPh>
    <phoneticPr fontId="1"/>
  </si>
  <si>
    <t>RawInput用パラメータ</t>
    <rPh sb="8" eb="9">
      <t>ヨウ</t>
    </rPh>
    <phoneticPr fontId="1"/>
  </si>
  <si>
    <t>DataProtection</t>
    <phoneticPr fontId="7"/>
  </si>
  <si>
    <t>ローカルSnapshotによるバックアップの必要可否</t>
    <rPh sb="22" eb="24">
      <t>ヒツヨウ</t>
    </rPh>
    <rPh sb="24" eb="26">
      <t>カヒ</t>
    </rPh>
    <phoneticPr fontId="1"/>
  </si>
  <si>
    <t>更新日時</t>
    <rPh sb="0" eb="2">
      <t>コウシン</t>
    </rPh>
    <rPh sb="2" eb="4">
      <t>ニチジ</t>
    </rPh>
    <phoneticPr fontId="1"/>
  </si>
  <si>
    <t>ライセンスについては</t>
    <phoneticPr fontId="1"/>
  </si>
  <si>
    <t>HWタイプ</t>
    <phoneticPr fontId="1"/>
  </si>
  <si>
    <t>Production</t>
    <phoneticPr fontId="1"/>
  </si>
  <si>
    <t>▼希望する値を選択してください</t>
    <rPh sb="1" eb="3">
      <t>キボウ</t>
    </rPh>
    <rPh sb="5" eb="6">
      <t>アタイ</t>
    </rPh>
    <rPh sb="7" eb="9">
      <t>センタク</t>
    </rPh>
    <phoneticPr fontId="1"/>
  </si>
  <si>
    <t>▼希望する値を選択
 or 記入してください</t>
    <rPh sb="1" eb="3">
      <t>キボウ</t>
    </rPh>
    <rPh sb="5" eb="6">
      <t>アタイ</t>
    </rPh>
    <rPh sb="7" eb="9">
      <t>センタク</t>
    </rPh>
    <rPh sb="14" eb="16">
      <t>キニュウ</t>
    </rPh>
    <phoneticPr fontId="1"/>
  </si>
  <si>
    <t>24x7 4時間対応 3年</t>
    <rPh sb="6" eb="8">
      <t>ジカン</t>
    </rPh>
    <rPh sb="8" eb="10">
      <t>タイオウ</t>
    </rPh>
    <rPh sb="12" eb="13">
      <t>ネン</t>
    </rPh>
    <phoneticPr fontId="1"/>
  </si>
  <si>
    <t>24x7 4時間対応 4年</t>
    <rPh sb="6" eb="8">
      <t>ジカン</t>
    </rPh>
    <rPh sb="8" eb="10">
      <t>タイオウ</t>
    </rPh>
    <rPh sb="12" eb="13">
      <t>ネン</t>
    </rPh>
    <phoneticPr fontId="1"/>
  </si>
  <si>
    <t>24x7 4時間対応 5年</t>
    <rPh sb="6" eb="8">
      <t>ジカン</t>
    </rPh>
    <rPh sb="8" eb="10">
      <t>タイオウ</t>
    </rPh>
    <rPh sb="12" eb="13">
      <t>ネン</t>
    </rPh>
    <phoneticPr fontId="1"/>
  </si>
  <si>
    <t>24x7 4時間対応 6年</t>
    <rPh sb="6" eb="8">
      <t>ジカン</t>
    </rPh>
    <rPh sb="8" eb="10">
      <t>タイオウ</t>
    </rPh>
    <rPh sb="12" eb="13">
      <t>ネン</t>
    </rPh>
    <phoneticPr fontId="1"/>
  </si>
  <si>
    <t>24x7 4時間対応 7年</t>
    <rPh sb="6" eb="8">
      <t>ジカン</t>
    </rPh>
    <rPh sb="8" eb="10">
      <t>タイオウ</t>
    </rPh>
    <rPh sb="12" eb="13">
      <t>ネン</t>
    </rPh>
    <phoneticPr fontId="1"/>
  </si>
  <si>
    <t>HW保守タイプ（HPEファウンデーションケア）</t>
    <rPh sb="2" eb="4">
      <t>ホシュ</t>
    </rPh>
    <phoneticPr fontId="1"/>
  </si>
  <si>
    <t>9x5 翌日対応 3年（標準保守）</t>
    <rPh sb="4" eb="6">
      <t>ヨクジツ</t>
    </rPh>
    <rPh sb="6" eb="8">
      <t>タイオウ</t>
    </rPh>
    <rPh sb="10" eb="11">
      <t>ネン</t>
    </rPh>
    <rPh sb="12" eb="14">
      <t>ヒョウジュン</t>
    </rPh>
    <rPh sb="14" eb="16">
      <t>ホシュ</t>
    </rPh>
    <phoneticPr fontId="1"/>
  </si>
  <si>
    <t>合算値（自動計算）⇒</t>
    <rPh sb="0" eb="2">
      <t>ガッサン</t>
    </rPh>
    <rPh sb="2" eb="3">
      <t>チ</t>
    </rPh>
    <rPh sb="4" eb="6">
      <t>ジドウ</t>
    </rPh>
    <rPh sb="6" eb="8">
      <t>ケイサン</t>
    </rPh>
    <phoneticPr fontId="1"/>
  </si>
  <si>
    <t>▼希望する値を選択
 してください</t>
    <rPh sb="1" eb="3">
      <t>キボウ</t>
    </rPh>
    <rPh sb="5" eb="6">
      <t>アタイ</t>
    </rPh>
    <rPh sb="7" eb="9">
      <t>センタク</t>
    </rPh>
    <phoneticPr fontId="1"/>
  </si>
  <si>
    <t>User Type</t>
    <phoneticPr fontId="1"/>
  </si>
  <si>
    <t>vCPU</t>
    <phoneticPr fontId="1"/>
  </si>
  <si>
    <t>pCore ratio</t>
    <phoneticPr fontId="1"/>
  </si>
  <si>
    <t>RAM（GiB）</t>
    <phoneticPr fontId="1"/>
  </si>
  <si>
    <t>User Data Capacity（GiB）</t>
    <phoneticPr fontId="1"/>
  </si>
  <si>
    <t>Gold Image Capacity（GiB）</t>
    <phoneticPr fontId="1"/>
  </si>
  <si>
    <t>Avg IOPS</t>
    <phoneticPr fontId="1"/>
  </si>
  <si>
    <t>Knowledge Worker</t>
    <phoneticPr fontId="1"/>
  </si>
  <si>
    <t>Power User</t>
    <phoneticPr fontId="1"/>
  </si>
  <si>
    <t>Developer</t>
    <phoneticPr fontId="1"/>
  </si>
  <si>
    <t>** User Type（ユーザータイプ）の定義</t>
    <rPh sb="22" eb="24">
      <t>テイギ</t>
    </rPh>
    <phoneticPr fontId="3"/>
  </si>
  <si>
    <t>▼希望する値を選択
してください</t>
    <rPh sb="1" eb="3">
      <t>キボウ</t>
    </rPh>
    <rPh sb="5" eb="6">
      <t>アタイ</t>
    </rPh>
    <rPh sb="7" eb="9">
      <t>センタク</t>
    </rPh>
    <phoneticPr fontId="1"/>
  </si>
  <si>
    <t>仮想マシンのデータコピーをいくつ持つか指定します。
コンテナ全体で2の場合、2重コピー、３の場合、３重コピーされます。
それぞれの実効容量は、物理容量の1/2、1/3になります。</t>
    <rPh sb="0" eb="2">
      <t>カソウ</t>
    </rPh>
    <rPh sb="16" eb="17">
      <t>モ</t>
    </rPh>
    <rPh sb="19" eb="21">
      <t>シテイ</t>
    </rPh>
    <rPh sb="30" eb="32">
      <t>ゼンタイ</t>
    </rPh>
    <rPh sb="35" eb="37">
      <t>バアイ</t>
    </rPh>
    <rPh sb="39" eb="40">
      <t>ジュウ</t>
    </rPh>
    <rPh sb="46" eb="48">
      <t>バアイ</t>
    </rPh>
    <rPh sb="50" eb="51">
      <t>ジュウ</t>
    </rPh>
    <rPh sb="65" eb="67">
      <t>ジッコウ</t>
    </rPh>
    <rPh sb="67" eb="69">
      <t>ヨウリョウ</t>
    </rPh>
    <rPh sb="71" eb="73">
      <t>ブツリ</t>
    </rPh>
    <rPh sb="73" eb="75">
      <t>ヨウリョウ</t>
    </rPh>
    <phoneticPr fontId="1"/>
  </si>
  <si>
    <t>Management（Connection ServerやvCenter等）を
VDI用のVMと同一クラスタ上で展開するかどうか。
VDIの設計上の推奨は別のクラスタへの展開です。</t>
    <rPh sb="36" eb="37">
      <t>トウ</t>
    </rPh>
    <rPh sb="43" eb="44">
      <t>ヨウ</t>
    </rPh>
    <rPh sb="48" eb="50">
      <t>ドウイツ</t>
    </rPh>
    <rPh sb="54" eb="55">
      <t>ジョウ</t>
    </rPh>
    <rPh sb="56" eb="58">
      <t>テンカイ</t>
    </rPh>
    <rPh sb="70" eb="72">
      <t>セッケイ</t>
    </rPh>
    <rPh sb="72" eb="73">
      <t>ジョウ</t>
    </rPh>
    <rPh sb="74" eb="76">
      <t>スイショウ</t>
    </rPh>
    <rPh sb="77" eb="78">
      <t>ベツ</t>
    </rPh>
    <rPh sb="85" eb="87">
      <t>テンカイ</t>
    </rPh>
    <phoneticPr fontId="1"/>
  </si>
  <si>
    <t>HPEファウンデーションケアについて選択</t>
    <rPh sb="18" eb="20">
      <t>センタク</t>
    </rPh>
    <phoneticPr fontId="1"/>
  </si>
  <si>
    <t>返却しない</t>
    <rPh sb="0" eb="2">
      <t>ヘンキャク</t>
    </rPh>
    <phoneticPr fontId="1"/>
  </si>
  <si>
    <t>返却する</t>
    <rPh sb="0" eb="2">
      <t>ヘンキャク</t>
    </rPh>
    <phoneticPr fontId="1"/>
  </si>
  <si>
    <t>HDD返却の要否</t>
    <rPh sb="3" eb="5">
      <t>ヘンキャク</t>
    </rPh>
    <rPh sb="6" eb="8">
      <t>ヨウヒ</t>
    </rPh>
    <phoneticPr fontId="7"/>
  </si>
  <si>
    <t>Nutanix_NXシリーズ</t>
    <phoneticPr fontId="1"/>
  </si>
  <si>
    <t>HPE_ProLiant_DXシリーズ</t>
    <phoneticPr fontId="1"/>
  </si>
  <si>
    <t>Nutanix専用バックアップ＆リカバリ　「HYCU」</t>
    <rPh sb="7" eb="9">
      <t>センヨウ</t>
    </rPh>
    <phoneticPr fontId="1"/>
  </si>
  <si>
    <t>HYCUの要否</t>
    <rPh sb="5" eb="7">
      <t>ヨウヒ</t>
    </rPh>
    <phoneticPr fontId="1"/>
  </si>
  <si>
    <t>バックアップ＆リストア対象のVM数</t>
    <rPh sb="11" eb="13">
      <t>タイショウ</t>
    </rPh>
    <rPh sb="16" eb="17">
      <t>スウ</t>
    </rPh>
    <phoneticPr fontId="1"/>
  </si>
  <si>
    <t>HYCUの要否について選択</t>
    <rPh sb="5" eb="7">
      <t>ヨウヒ</t>
    </rPh>
    <rPh sb="11" eb="13">
      <t>センタク</t>
    </rPh>
    <phoneticPr fontId="1"/>
  </si>
  <si>
    <t>50VM未満</t>
    <rPh sb="4" eb="6">
      <t>ミマン</t>
    </rPh>
    <phoneticPr fontId="1"/>
  </si>
  <si>
    <t>100-200VM</t>
    <phoneticPr fontId="1"/>
  </si>
  <si>
    <t>200-500VM</t>
    <phoneticPr fontId="1"/>
  </si>
  <si>
    <r>
      <t>501VM以上　</t>
    </r>
    <r>
      <rPr>
        <b/>
        <sz val="9"/>
        <color rgb="FFFF0000"/>
        <rFont val="Meiryo UI"/>
        <family val="3"/>
        <charset val="128"/>
      </rPr>
      <t>※別途ご相談</t>
    </r>
    <rPh sb="5" eb="7">
      <t>イジョウ</t>
    </rPh>
    <rPh sb="9" eb="11">
      <t>ベット</t>
    </rPh>
    <rPh sb="12" eb="14">
      <t>ソウダン</t>
    </rPh>
    <phoneticPr fontId="1"/>
  </si>
  <si>
    <t>ー</t>
  </si>
  <si>
    <t>ー</t>
    <phoneticPr fontId="1"/>
  </si>
  <si>
    <t>VM数</t>
    <rPh sb="2" eb="3">
      <t>スウ</t>
    </rPh>
    <phoneticPr fontId="1"/>
  </si>
  <si>
    <t>コア数</t>
    <rPh sb="2" eb="3">
      <t>スウ</t>
    </rPh>
    <phoneticPr fontId="1"/>
  </si>
  <si>
    <t>データディスク（単位：GB）</t>
    <rPh sb="8" eb="10">
      <t>タンイ</t>
    </rPh>
    <phoneticPr fontId="1"/>
  </si>
  <si>
    <t>OSディスク（単位：GB）</t>
    <rPh sb="7" eb="9">
      <t>タンイ</t>
    </rPh>
    <phoneticPr fontId="1"/>
  </si>
  <si>
    <t>メモリ（単位：GB）</t>
    <rPh sb="4" eb="6">
      <t>タンイ</t>
    </rPh>
    <phoneticPr fontId="1"/>
  </si>
  <si>
    <t>仮想マシン用途</t>
    <rPh sb="0" eb="2">
      <t>カソウ</t>
    </rPh>
    <rPh sb="5" eb="7">
      <t>ヨウト</t>
    </rPh>
    <phoneticPr fontId="1"/>
  </si>
  <si>
    <t>HYCU用仮想アプライアンス（50VM未満）</t>
    <rPh sb="4" eb="5">
      <t>ヨウ</t>
    </rPh>
    <rPh sb="5" eb="7">
      <t>カソウ</t>
    </rPh>
    <rPh sb="19" eb="21">
      <t>ミマン</t>
    </rPh>
    <phoneticPr fontId="1"/>
  </si>
  <si>
    <t>OS＋データディスク（単位：GB）※L＋M列の合算用</t>
    <rPh sb="11" eb="13">
      <t>タンイ</t>
    </rPh>
    <rPh sb="21" eb="22">
      <t>レツ</t>
    </rPh>
    <rPh sb="23" eb="25">
      <t>ガッサン</t>
    </rPh>
    <rPh sb="25" eb="26">
      <t>ヨウ</t>
    </rPh>
    <phoneticPr fontId="1"/>
  </si>
  <si>
    <t>自動入力→</t>
    <rPh sb="0" eb="2">
      <t>ジドウ</t>
    </rPh>
    <rPh sb="2" eb="4">
      <t>ニュウリョク</t>
    </rPh>
    <phoneticPr fontId="1"/>
  </si>
  <si>
    <t>HYCU用仮想アプライアンス不要</t>
    <rPh sb="4" eb="5">
      <t>ヨウ</t>
    </rPh>
    <rPh sb="5" eb="7">
      <t>カソウ</t>
    </rPh>
    <rPh sb="14" eb="16">
      <t>フヨウ</t>
    </rPh>
    <phoneticPr fontId="1"/>
  </si>
  <si>
    <t>【HYCU用仮想アプライアンスのスペック表】　※参照元：\\STS3S020\PegEx\20200303#417\PegEX20200303matoba.pptx</t>
    <rPh sb="5" eb="6">
      <t>ヨウ</t>
    </rPh>
    <rPh sb="6" eb="8">
      <t>カソウ</t>
    </rPh>
    <rPh sb="20" eb="21">
      <t>ヒョウ</t>
    </rPh>
    <rPh sb="24" eb="26">
      <t>サンショウ</t>
    </rPh>
    <rPh sb="26" eb="27">
      <t>モト</t>
    </rPh>
    <phoneticPr fontId="1"/>
  </si>
  <si>
    <t>50-199VM</t>
  </si>
  <si>
    <t>50-199VM</t>
    <phoneticPr fontId="1"/>
  </si>
  <si>
    <t>200-499VM</t>
  </si>
  <si>
    <t>200-499VM</t>
    <phoneticPr fontId="1"/>
  </si>
  <si>
    <r>
      <t>500VM以上　</t>
    </r>
    <r>
      <rPr>
        <b/>
        <sz val="9"/>
        <color rgb="FFFF0000"/>
        <rFont val="Meiryo UI"/>
        <family val="3"/>
        <charset val="128"/>
      </rPr>
      <t>※別途ご相談</t>
    </r>
    <rPh sb="5" eb="7">
      <t>イジョウ</t>
    </rPh>
    <rPh sb="9" eb="11">
      <t>ベット</t>
    </rPh>
    <rPh sb="12" eb="14">
      <t>ソウダン</t>
    </rPh>
    <phoneticPr fontId="1"/>
  </si>
  <si>
    <t>HYCU用仮想アプライアンス（50-199VM）</t>
    <rPh sb="4" eb="5">
      <t>ヨウ</t>
    </rPh>
    <rPh sb="5" eb="7">
      <t>カソウ</t>
    </rPh>
    <phoneticPr fontId="1"/>
  </si>
  <si>
    <t>HYCU用仮想アプライアンス（200-499VM）</t>
    <rPh sb="4" eb="5">
      <t>ヨウ</t>
    </rPh>
    <rPh sb="5" eb="7">
      <t>カソウ</t>
    </rPh>
    <phoneticPr fontId="1"/>
  </si>
  <si>
    <r>
      <t>HYCU用仮想アプライアンス（500VM以上）</t>
    </r>
    <r>
      <rPr>
        <b/>
        <sz val="11"/>
        <color rgb="FFFF0000"/>
        <rFont val="游ゴシック"/>
        <family val="3"/>
        <charset val="128"/>
        <scheme val="minor"/>
      </rPr>
      <t>※別途ご相談</t>
    </r>
    <rPh sb="4" eb="5">
      <t>ヨウ</t>
    </rPh>
    <rPh sb="5" eb="7">
      <t>カソウ</t>
    </rPh>
    <rPh sb="20" eb="22">
      <t>イジョウ</t>
    </rPh>
    <rPh sb="24" eb="26">
      <t>ベット</t>
    </rPh>
    <rPh sb="27" eb="29">
      <t>ソウダン</t>
    </rPh>
    <phoneticPr fontId="1"/>
  </si>
  <si>
    <t>Power User</t>
  </si>
  <si>
    <t>Min 1 - Max 16000</t>
    <phoneticPr fontId="1"/>
  </si>
  <si>
    <t>Min 1 - Max 64</t>
    <phoneticPr fontId="1"/>
  </si>
  <si>
    <t>Min 1 - Max 15</t>
    <phoneticPr fontId="1"/>
  </si>
  <si>
    <t>Min 1 GiB - Max 64 GiB</t>
    <phoneticPr fontId="1"/>
  </si>
  <si>
    <t>Min 1 GiB - Max 62000 GiB</t>
    <phoneticPr fontId="1"/>
  </si>
  <si>
    <t>カスタマイズしない</t>
  </si>
  <si>
    <t>カスタマイズしない</t>
    <phoneticPr fontId="1"/>
  </si>
  <si>
    <t>カスタマイズする</t>
    <phoneticPr fontId="1"/>
  </si>
  <si>
    <t>Min 0 - Max 100</t>
    <phoneticPr fontId="1"/>
  </si>
  <si>
    <t>ワークロードの指定</t>
    <rPh sb="7" eb="9">
      <t>シテイ</t>
    </rPh>
    <phoneticPr fontId="1"/>
  </si>
  <si>
    <t>ワークロードのタイプ</t>
    <phoneticPr fontId="1"/>
  </si>
  <si>
    <t>RAW Input</t>
    <phoneticPr fontId="1"/>
  </si>
  <si>
    <t>VDI</t>
    <phoneticPr fontId="1"/>
  </si>
  <si>
    <t>※仮想デスクトップ1台あたりのスペックを、ユーザータイプ別に定義したものです。</t>
    <rPh sb="1" eb="3">
      <t>カソウ</t>
    </rPh>
    <rPh sb="10" eb="11">
      <t>ダイ</t>
    </rPh>
    <rPh sb="28" eb="29">
      <t>ベツ</t>
    </rPh>
    <rPh sb="30" eb="32">
      <t>テイギ</t>
    </rPh>
    <phoneticPr fontId="1"/>
  </si>
  <si>
    <t>【カスタマイズ時の注意】</t>
    <rPh sb="7" eb="8">
      <t>ジ</t>
    </rPh>
    <rPh sb="9" eb="11">
      <t>チュウイ</t>
    </rPh>
    <phoneticPr fontId="1"/>
  </si>
  <si>
    <t>…以下は、仮想デスクトップ1台あたりのスペックを指定するものです。</t>
    <phoneticPr fontId="1"/>
  </si>
  <si>
    <t>　　また、カスタマイズ指定値は、上記のスタンダードなユーザータイプを基準としています。上限を指定する場合、大規模な構成が必要になることもありますのでご注意ください。</t>
    <phoneticPr fontId="1"/>
  </si>
  <si>
    <t>Min 0.05% - Max 100%</t>
    <phoneticPr fontId="1"/>
  </si>
  <si>
    <t>否</t>
    <rPh sb="0" eb="1">
      <t>イナ</t>
    </rPh>
    <phoneticPr fontId="1"/>
  </si>
  <si>
    <r>
      <t>Linked Clone</t>
    </r>
    <r>
      <rPr>
        <b/>
        <sz val="9"/>
        <rFont val="Meiryo UI"/>
        <family val="3"/>
        <charset val="128"/>
      </rPr>
      <t>s</t>
    </r>
    <r>
      <rPr>
        <sz val="9"/>
        <rFont val="Meiryo UI"/>
        <family val="3"/>
        <charset val="128"/>
      </rPr>
      <t>もしくはFull Clone</t>
    </r>
    <r>
      <rPr>
        <b/>
        <sz val="9"/>
        <rFont val="Meiryo UI"/>
        <family val="3"/>
        <charset val="128"/>
      </rPr>
      <t>s</t>
    </r>
    <r>
      <rPr>
        <sz val="9"/>
        <rFont val="Meiryo UI"/>
        <family val="3"/>
        <charset val="128"/>
      </rPr>
      <t>を選択します。</t>
    </r>
    <rPh sb="29" eb="31">
      <t>センタク</t>
    </rPh>
    <phoneticPr fontId="1"/>
  </si>
  <si>
    <t>仮想デスクトップ1台あたりのスペックのカスタマイズの要否</t>
    <rPh sb="0" eb="2">
      <t>カソウ</t>
    </rPh>
    <rPh sb="9" eb="10">
      <t>ダイ</t>
    </rPh>
    <phoneticPr fontId="7"/>
  </si>
  <si>
    <t>1.2. カスタマイズ項目（※1.1.の2で「カスタマイズしない」を選択した場合のみ回答）</t>
    <rPh sb="11" eb="13">
      <t>コウモク</t>
    </rPh>
    <rPh sb="34" eb="36">
      <t>センタク</t>
    </rPh>
    <rPh sb="38" eb="40">
      <t>バアイ</t>
    </rPh>
    <rPh sb="42" eb="44">
      <t>カイトウ</t>
    </rPh>
    <phoneticPr fontId="7"/>
  </si>
  <si>
    <t>仮想デスクトップ1つあたりに割り当てるvCPU数を記入します。</t>
    <rPh sb="0" eb="2">
      <t>カソウ</t>
    </rPh>
    <rPh sb="14" eb="15">
      <t>ワ</t>
    </rPh>
    <rPh sb="16" eb="17">
      <t>ア</t>
    </rPh>
    <rPh sb="23" eb="24">
      <t>スウ</t>
    </rPh>
    <rPh sb="25" eb="27">
      <t>キニュウ</t>
    </rPh>
    <phoneticPr fontId="1"/>
  </si>
  <si>
    <t>1物理コアあたりのvCPU数（オーバーコミット）を記入します。
例えば「6」の場合、]1物理コアに対して6vCPUを割り当てます。</t>
    <rPh sb="1" eb="3">
      <t>ブツリ</t>
    </rPh>
    <rPh sb="13" eb="14">
      <t>スウ</t>
    </rPh>
    <rPh sb="25" eb="27">
      <t>キニュウ</t>
    </rPh>
    <rPh sb="32" eb="33">
      <t>タト</t>
    </rPh>
    <rPh sb="39" eb="41">
      <t>バアイ</t>
    </rPh>
    <rPh sb="44" eb="46">
      <t>ブツリ</t>
    </rPh>
    <rPh sb="49" eb="50">
      <t>タイ</t>
    </rPh>
    <rPh sb="58" eb="59">
      <t>ワ</t>
    </rPh>
    <rPh sb="60" eb="61">
      <t>ア</t>
    </rPh>
    <phoneticPr fontId="1"/>
  </si>
  <si>
    <t>仮想マシン1つあたりに割り当てるメモリ容量を記入します。
仮想マシンのメモリのオーバーコミットは使用しない前提で計算されます。</t>
    <rPh sb="0" eb="2">
      <t>カソウ</t>
    </rPh>
    <rPh sb="11" eb="12">
      <t>ワ</t>
    </rPh>
    <rPh sb="13" eb="14">
      <t>ア</t>
    </rPh>
    <rPh sb="19" eb="21">
      <t>ヨウリョウ</t>
    </rPh>
    <rPh sb="22" eb="24">
      <t>キニュウ</t>
    </rPh>
    <rPh sb="29" eb="31">
      <t>カソウ</t>
    </rPh>
    <rPh sb="48" eb="50">
      <t>シヨウ</t>
    </rPh>
    <rPh sb="53" eb="55">
      <t>ゼンテイ</t>
    </rPh>
    <rPh sb="56" eb="58">
      <t>ケイサン</t>
    </rPh>
    <phoneticPr fontId="1"/>
  </si>
  <si>
    <t>RAM（単位：GB）</t>
    <rPh sb="4" eb="6">
      <t>タンイ</t>
    </rPh>
    <phoneticPr fontId="1"/>
  </si>
  <si>
    <t>Cold Data（HDD)（単位：GB）</t>
    <rPh sb="15" eb="17">
      <t>タンイ</t>
    </rPh>
    <phoneticPr fontId="1"/>
  </si>
  <si>
    <t>上記で「カスタマイズをしない」を選択した場合に、
下記の**User Type(ユーザータイプ)　3種類から選択します。
「カスタマイズをする」を選択した場合は、「ー」を選択してください。</t>
    <rPh sb="0" eb="2">
      <t>ジョウキ</t>
    </rPh>
    <rPh sb="16" eb="18">
      <t>センタク</t>
    </rPh>
    <rPh sb="20" eb="22">
      <t>バアイ</t>
    </rPh>
    <rPh sb="25" eb="27">
      <t>カキ</t>
    </rPh>
    <rPh sb="50" eb="52">
      <t>シュルイ</t>
    </rPh>
    <rPh sb="54" eb="56">
      <t>センタク</t>
    </rPh>
    <rPh sb="73" eb="75">
      <t>センタク</t>
    </rPh>
    <rPh sb="77" eb="79">
      <t>バアイ</t>
    </rPh>
    <rPh sb="85" eb="87">
      <t>センタク</t>
    </rPh>
    <phoneticPr fontId="7"/>
  </si>
  <si>
    <t>「カスタマイズする」の場合、次項1.2のカスマイズを行います。</t>
    <rPh sb="11" eb="13">
      <t>バアイ</t>
    </rPh>
    <rPh sb="14" eb="16">
      <t>ジコウ</t>
    </rPh>
    <rPh sb="26" eb="27">
      <t>オコナ</t>
    </rPh>
    <phoneticPr fontId="1"/>
  </si>
  <si>
    <t>VMware vSphereもしくはNutanix AHVのみ対応可能。（Hyper-V等その他は対応不可）</t>
    <rPh sb="31" eb="33">
      <t>タイオウ</t>
    </rPh>
    <rPh sb="33" eb="35">
      <t>カノウ</t>
    </rPh>
    <rPh sb="44" eb="45">
      <t>ナド</t>
    </rPh>
    <rPh sb="47" eb="48">
      <t>タ</t>
    </rPh>
    <rPh sb="49" eb="51">
      <t>タイオウ</t>
    </rPh>
    <rPh sb="51" eb="53">
      <t>フカ</t>
    </rPh>
    <phoneticPr fontId="7"/>
  </si>
  <si>
    <t>1が「要」の場合のみ要回答</t>
    <rPh sb="3" eb="4">
      <t>イ</t>
    </rPh>
    <rPh sb="6" eb="8">
      <t>バアイ</t>
    </rPh>
    <rPh sb="10" eb="11">
      <t>ヨウ</t>
    </rPh>
    <rPh sb="11" eb="13">
      <t>カイトウ</t>
    </rPh>
    <phoneticPr fontId="1"/>
  </si>
  <si>
    <t>←上記VM数の検索値用セル（「ハードウェア＆保守」シートのVM数（D34）セル）</t>
    <rPh sb="1" eb="3">
      <t>ジョウキ</t>
    </rPh>
    <rPh sb="5" eb="6">
      <t>スウ</t>
    </rPh>
    <rPh sb="7" eb="9">
      <t>ケンサク</t>
    </rPh>
    <rPh sb="9" eb="10">
      <t>チ</t>
    </rPh>
    <rPh sb="10" eb="11">
      <t>ヨウ</t>
    </rPh>
    <rPh sb="22" eb="24">
      <t>ホシュ</t>
    </rPh>
    <rPh sb="31" eb="32">
      <t>スウ</t>
    </rPh>
    <phoneticPr fontId="1"/>
  </si>
  <si>
    <t>既存VMリソースのCPU選択肢（サイザー上のリスト）↓</t>
    <rPh sb="0" eb="2">
      <t>キゾン</t>
    </rPh>
    <rPh sb="12" eb="15">
      <t>センタクシ</t>
    </rPh>
    <rPh sb="20" eb="21">
      <t>ジョウ</t>
    </rPh>
    <phoneticPr fontId="1"/>
  </si>
  <si>
    <t>E5-2620v2</t>
    <phoneticPr fontId="1"/>
  </si>
  <si>
    <t>Ivy Bridge</t>
    <phoneticPr fontId="1"/>
  </si>
  <si>
    <t>E5-2650v2</t>
    <phoneticPr fontId="1"/>
  </si>
  <si>
    <t>E5-2670v2</t>
    <phoneticPr fontId="1"/>
  </si>
  <si>
    <t>E5-2630 v2</t>
    <phoneticPr fontId="1"/>
  </si>
  <si>
    <t>E5-2697 v2</t>
    <phoneticPr fontId="1"/>
  </si>
  <si>
    <t>E5-2680 v2(Sizer default)</t>
    <phoneticPr fontId="1"/>
  </si>
  <si>
    <t>E5-2690 v2</t>
    <phoneticPr fontId="1"/>
  </si>
  <si>
    <t>E5-2643 v2</t>
    <phoneticPr fontId="1"/>
  </si>
  <si>
    <t>skylake</t>
    <phoneticPr fontId="1"/>
  </si>
  <si>
    <t>Bronze 3106</t>
    <phoneticPr fontId="1"/>
  </si>
  <si>
    <t>Gold 5115</t>
    <phoneticPr fontId="1"/>
  </si>
  <si>
    <t>Gold 5117</t>
    <phoneticPr fontId="1"/>
  </si>
  <si>
    <t>Gold 5118</t>
    <phoneticPr fontId="1"/>
  </si>
  <si>
    <t>Gold 5120</t>
    <phoneticPr fontId="1"/>
  </si>
  <si>
    <t>Gold 5122</t>
    <phoneticPr fontId="1"/>
  </si>
  <si>
    <t>Gold 6126</t>
    <phoneticPr fontId="1"/>
  </si>
  <si>
    <t>Gold 6128</t>
    <phoneticPr fontId="1"/>
  </si>
  <si>
    <t>Gold 6129</t>
    <phoneticPr fontId="1"/>
  </si>
  <si>
    <t>Gold 6130</t>
    <phoneticPr fontId="1"/>
  </si>
  <si>
    <t>Gold 6132</t>
    <phoneticPr fontId="1"/>
  </si>
  <si>
    <t>Gold 6134</t>
    <phoneticPr fontId="1"/>
  </si>
  <si>
    <t>Gold 6134M</t>
    <phoneticPr fontId="1"/>
  </si>
  <si>
    <t>Gold 6136</t>
    <phoneticPr fontId="1"/>
  </si>
  <si>
    <t>Gold 6138</t>
    <phoneticPr fontId="1"/>
  </si>
  <si>
    <t>Gold 6140</t>
    <phoneticPr fontId="1"/>
  </si>
  <si>
    <t>Gold 6140M</t>
    <phoneticPr fontId="1"/>
  </si>
  <si>
    <t>Gold 6142</t>
    <phoneticPr fontId="1"/>
  </si>
  <si>
    <t>Gold 6142M</t>
    <phoneticPr fontId="1"/>
  </si>
  <si>
    <t>Gold 6143</t>
    <phoneticPr fontId="1"/>
  </si>
  <si>
    <t>Gold 6144</t>
    <phoneticPr fontId="1"/>
  </si>
  <si>
    <t>Gold 6146</t>
    <phoneticPr fontId="1"/>
  </si>
  <si>
    <t>Gold 6148</t>
    <phoneticPr fontId="1"/>
  </si>
  <si>
    <t>Gold 6150</t>
    <phoneticPr fontId="1"/>
  </si>
  <si>
    <t>Gold 6152</t>
    <phoneticPr fontId="1"/>
  </si>
  <si>
    <t>Gold 6154</t>
    <phoneticPr fontId="1"/>
  </si>
  <si>
    <t>Platinum 8153</t>
    <phoneticPr fontId="1"/>
  </si>
  <si>
    <t>Platinum 8156</t>
    <phoneticPr fontId="1"/>
  </si>
  <si>
    <t>Platinum 8158</t>
    <phoneticPr fontId="1"/>
  </si>
  <si>
    <t>Platinum 8160</t>
    <phoneticPr fontId="1"/>
  </si>
  <si>
    <t>Platinum 8160M</t>
    <phoneticPr fontId="1"/>
  </si>
  <si>
    <t>Platinum 8164</t>
    <phoneticPr fontId="1"/>
  </si>
  <si>
    <t>Platinum 8165</t>
    <phoneticPr fontId="1"/>
  </si>
  <si>
    <t>Platinum 8168</t>
    <phoneticPr fontId="1"/>
  </si>
  <si>
    <t>Platinum 8170</t>
    <phoneticPr fontId="1"/>
  </si>
  <si>
    <t>Platinum 8170M</t>
    <phoneticPr fontId="1"/>
  </si>
  <si>
    <t>Platinum 8176</t>
    <phoneticPr fontId="1"/>
  </si>
  <si>
    <t>Platinum 8176M</t>
    <phoneticPr fontId="1"/>
  </si>
  <si>
    <t>Platinum 8180</t>
    <phoneticPr fontId="1"/>
  </si>
  <si>
    <t>Platinum 8180M</t>
    <phoneticPr fontId="1"/>
  </si>
  <si>
    <t>Silver 4108</t>
    <phoneticPr fontId="1"/>
  </si>
  <si>
    <t>Silver 4109T</t>
    <phoneticPr fontId="1"/>
  </si>
  <si>
    <t>Silver 4110</t>
    <phoneticPr fontId="1"/>
  </si>
  <si>
    <t>Silver 4112</t>
    <phoneticPr fontId="1"/>
  </si>
  <si>
    <t>Silver 4114</t>
    <phoneticPr fontId="1"/>
  </si>
  <si>
    <t>Siver 4116</t>
    <phoneticPr fontId="1"/>
  </si>
  <si>
    <t>Cascade Lake</t>
    <phoneticPr fontId="1"/>
  </si>
  <si>
    <t>Gold 6230</t>
    <phoneticPr fontId="1"/>
  </si>
  <si>
    <t>Gold 5218</t>
    <phoneticPr fontId="1"/>
  </si>
  <si>
    <t>Gold 5218B</t>
    <phoneticPr fontId="1"/>
  </si>
  <si>
    <t>Gold 6240</t>
    <phoneticPr fontId="1"/>
  </si>
  <si>
    <t>Gold 6252</t>
    <phoneticPr fontId="1"/>
  </si>
  <si>
    <t>Silver 4210</t>
    <phoneticPr fontId="1"/>
  </si>
  <si>
    <t>Silver 4214</t>
    <phoneticPr fontId="1"/>
  </si>
  <si>
    <t>Silver 4214Y</t>
    <phoneticPr fontId="1"/>
  </si>
  <si>
    <t>Silver 4216</t>
    <phoneticPr fontId="1"/>
  </si>
  <si>
    <t>Gold 5215</t>
    <phoneticPr fontId="1"/>
  </si>
  <si>
    <t>Silver 4215</t>
    <phoneticPr fontId="1"/>
  </si>
  <si>
    <t>Platinum 8280</t>
    <phoneticPr fontId="1"/>
  </si>
  <si>
    <t>Platinum 8280M</t>
    <phoneticPr fontId="1"/>
  </si>
  <si>
    <t>Gold 5217</t>
    <phoneticPr fontId="1"/>
  </si>
  <si>
    <t>Gold 5222</t>
    <phoneticPr fontId="1"/>
  </si>
  <si>
    <t>Silver 4208</t>
    <phoneticPr fontId="1"/>
  </si>
  <si>
    <t>Gold 6226</t>
    <phoneticPr fontId="1"/>
  </si>
  <si>
    <t>Gold 6234</t>
    <phoneticPr fontId="1"/>
  </si>
  <si>
    <t>Gold 6242</t>
    <phoneticPr fontId="1"/>
  </si>
  <si>
    <t>Gold 5220</t>
    <phoneticPr fontId="1"/>
  </si>
  <si>
    <t>Gold 6238</t>
    <phoneticPr fontId="1"/>
  </si>
  <si>
    <t>Gold 6244</t>
    <phoneticPr fontId="1"/>
  </si>
  <si>
    <t>Gold 6246</t>
    <phoneticPr fontId="1"/>
  </si>
  <si>
    <t>Gold 6248</t>
    <phoneticPr fontId="1"/>
  </si>
  <si>
    <t>Gold 6254</t>
    <phoneticPr fontId="1"/>
  </si>
  <si>
    <t>Gold 6222V</t>
    <phoneticPr fontId="1"/>
  </si>
  <si>
    <t>Gold 6262V</t>
    <phoneticPr fontId="1"/>
  </si>
  <si>
    <t>Gold 5215M</t>
    <phoneticPr fontId="1"/>
  </si>
  <si>
    <t>Gold 6238M</t>
    <phoneticPr fontId="1"/>
  </si>
  <si>
    <t>Gold 6240M</t>
    <phoneticPr fontId="1"/>
  </si>
  <si>
    <t>Gold 5215L</t>
    <phoneticPr fontId="1"/>
  </si>
  <si>
    <t>Gold 6238L</t>
    <phoneticPr fontId="1"/>
  </si>
  <si>
    <t>Platinum 8260</t>
    <phoneticPr fontId="1"/>
  </si>
  <si>
    <t>Platinum 8260L</t>
    <phoneticPr fontId="1"/>
  </si>
  <si>
    <t>Platinum 8260M</t>
    <phoneticPr fontId="1"/>
  </si>
  <si>
    <t>Platinum 8268</t>
    <phoneticPr fontId="1"/>
  </si>
  <si>
    <t>Platinum 8270</t>
    <phoneticPr fontId="1"/>
  </si>
  <si>
    <t>Platinum 8276</t>
    <phoneticPr fontId="1"/>
  </si>
  <si>
    <t>Platinum 8276M</t>
    <phoneticPr fontId="1"/>
  </si>
  <si>
    <t>Platinum 8276L</t>
    <phoneticPr fontId="1"/>
  </si>
  <si>
    <t>Platinum 8280L</t>
    <phoneticPr fontId="1"/>
  </si>
  <si>
    <t>Platinum 8260Y</t>
    <phoneticPr fontId="1"/>
  </si>
  <si>
    <t>Haswell</t>
    <phoneticPr fontId="1"/>
  </si>
  <si>
    <t>E5-2698 v3</t>
    <phoneticPr fontId="1"/>
  </si>
  <si>
    <t>E5-2699v3</t>
    <phoneticPr fontId="1"/>
  </si>
  <si>
    <t>E5-2620 v3</t>
    <phoneticPr fontId="1"/>
  </si>
  <si>
    <t>E5-2630 v3</t>
    <phoneticPr fontId="1"/>
  </si>
  <si>
    <t>E5-2680 v3</t>
    <phoneticPr fontId="1"/>
  </si>
  <si>
    <t>E5-2660 v3</t>
    <phoneticPr fontId="1"/>
  </si>
  <si>
    <t>E5-2697 v3</t>
    <phoneticPr fontId="1"/>
  </si>
  <si>
    <t>E5-2640 v3</t>
    <phoneticPr fontId="1"/>
  </si>
  <si>
    <t>E5-2667 v3</t>
    <phoneticPr fontId="1"/>
  </si>
  <si>
    <t>E5-2643 v3</t>
    <phoneticPr fontId="1"/>
  </si>
  <si>
    <t>E5-2637v3</t>
    <phoneticPr fontId="1"/>
  </si>
  <si>
    <t>Broadwell</t>
    <phoneticPr fontId="1"/>
  </si>
  <si>
    <t>E5-2660 v4</t>
    <phoneticPr fontId="1"/>
  </si>
  <si>
    <t>E5-2620 v4</t>
    <phoneticPr fontId="1"/>
  </si>
  <si>
    <t>E5-2695 v4</t>
    <phoneticPr fontId="1"/>
  </si>
  <si>
    <t>E5-2630 v4</t>
    <phoneticPr fontId="1"/>
  </si>
  <si>
    <t>E5-2650 v4</t>
    <phoneticPr fontId="1"/>
  </si>
  <si>
    <t>E5-2698 v4</t>
    <phoneticPr fontId="1"/>
  </si>
  <si>
    <t>E5-2699 v4</t>
    <phoneticPr fontId="1"/>
  </si>
  <si>
    <t>E5-2658 v4</t>
    <phoneticPr fontId="1"/>
  </si>
  <si>
    <t>E5-2697 v4</t>
    <phoneticPr fontId="1"/>
  </si>
  <si>
    <t>E5-2640 v4</t>
    <phoneticPr fontId="1"/>
  </si>
  <si>
    <t>E5-2680 v4</t>
    <phoneticPr fontId="1"/>
  </si>
  <si>
    <t>E5-2667 v4</t>
    <phoneticPr fontId="1"/>
  </si>
  <si>
    <t>E5-2690 v4</t>
    <phoneticPr fontId="1"/>
  </si>
  <si>
    <t>E5-2643 v4</t>
    <phoneticPr fontId="1"/>
  </si>
  <si>
    <t>E5-2637 v4</t>
    <phoneticPr fontId="1"/>
  </si>
  <si>
    <t>CPU名</t>
    <rPh sb="3" eb="4">
      <t>メイ</t>
    </rPh>
    <phoneticPr fontId="1"/>
  </si>
  <si>
    <t>E5-2680 v2(Sizer default)</t>
  </si>
  <si>
    <t>(例)、AD</t>
    <rPh sb="1" eb="2">
      <t>レイ</t>
    </rPh>
    <phoneticPr fontId="1"/>
  </si>
  <si>
    <t>Snapshotの世代数を入力してください。（例、Dailyで5世代、Weeklyで7世代　等）</t>
    <rPh sb="9" eb="11">
      <t>セダイ</t>
    </rPh>
    <rPh sb="11" eb="12">
      <t>スウ</t>
    </rPh>
    <rPh sb="13" eb="15">
      <t>ニュウリョク</t>
    </rPh>
    <rPh sb="23" eb="24">
      <t>レイ</t>
    </rPh>
    <rPh sb="32" eb="34">
      <t>セダイ</t>
    </rPh>
    <rPh sb="43" eb="45">
      <t>セダイ</t>
    </rPh>
    <rPh sb="46" eb="47">
      <t>ナド</t>
    </rPh>
    <phoneticPr fontId="1"/>
  </si>
  <si>
    <t>既存CPU名が不明時</t>
    <rPh sb="0" eb="2">
      <t>キゾン</t>
    </rPh>
    <rPh sb="5" eb="6">
      <t>メイ</t>
    </rPh>
    <rPh sb="7" eb="9">
      <t>フメイ</t>
    </rPh>
    <rPh sb="9" eb="10">
      <t>ジ</t>
    </rPh>
    <phoneticPr fontId="1"/>
  </si>
  <si>
    <t>（不明）</t>
    <rPh sb="1" eb="3">
      <t>フメイ</t>
    </rPh>
    <phoneticPr fontId="1"/>
  </si>
  <si>
    <t>▼個別VMのリソースを、下記項目別に記入してください（※黒太枠内記入）</t>
    <rPh sb="1" eb="3">
      <t>コベツ</t>
    </rPh>
    <rPh sb="12" eb="14">
      <t>カキ</t>
    </rPh>
    <rPh sb="14" eb="16">
      <t>コウモク</t>
    </rPh>
    <rPh sb="16" eb="17">
      <t>ベツ</t>
    </rPh>
    <rPh sb="18" eb="20">
      <t>キニュウ</t>
    </rPh>
    <rPh sb="28" eb="29">
      <t>クロ</t>
    </rPh>
    <rPh sb="29" eb="31">
      <t>フトワク</t>
    </rPh>
    <rPh sb="31" eb="32">
      <t>ナイ</t>
    </rPh>
    <rPh sb="32" eb="34">
      <t>キニュウ</t>
    </rPh>
    <phoneticPr fontId="1"/>
  </si>
  <si>
    <r>
      <rPr>
        <b/>
        <sz val="9"/>
        <color rgb="FFFF0000"/>
        <rFont val="Meiryo UI"/>
        <family val="3"/>
        <charset val="128"/>
      </rPr>
      <t>※HYCUが必要な場合のみ回答（先にHYCUの要否を選択必須）</t>
    </r>
    <r>
      <rPr>
        <sz val="9"/>
        <color indexed="8"/>
        <rFont val="Meiryo UI"/>
        <family val="3"/>
        <charset val="128"/>
      </rPr>
      <t xml:space="preserve">
HYCUでバックアップ＆リストアをする対象のVM数に、該当する範囲を選択。　
また、下記に該当する場合は、別途ご相談下さい。
　・バックアップ＆リストアをする対象のVM数で、501VM以上を希望する場合
　・Filesのバックアップを行う場合（hycu instanceというFiles用の仮想マシンも必要なため）
　・圧縮を利用する場合（圧縮を使用するジョブに対して仮想マシンのリソース追加が必要）
　・クラウドをターゲット（バックアップ先）として利用する場合（vCPU：16 / メモリ：16GB以上）</t>
    </r>
    <rPh sb="6" eb="8">
      <t>ヒツヨウ</t>
    </rPh>
    <rPh sb="9" eb="11">
      <t>バアイ</t>
    </rPh>
    <rPh sb="13" eb="15">
      <t>カイトウ</t>
    </rPh>
    <rPh sb="16" eb="17">
      <t>サキ</t>
    </rPh>
    <rPh sb="23" eb="25">
      <t>ヨウヒ</t>
    </rPh>
    <rPh sb="26" eb="28">
      <t>センタク</t>
    </rPh>
    <rPh sb="28" eb="30">
      <t>ヒッス</t>
    </rPh>
    <rPh sb="51" eb="53">
      <t>タイショウ</t>
    </rPh>
    <rPh sb="56" eb="57">
      <t>スウ</t>
    </rPh>
    <rPh sb="59" eb="61">
      <t>ガイトウ</t>
    </rPh>
    <rPh sb="63" eb="65">
      <t>ハンイ</t>
    </rPh>
    <rPh sb="66" eb="68">
      <t>センタク</t>
    </rPh>
    <rPh sb="85" eb="87">
      <t>ベット</t>
    </rPh>
    <rPh sb="88" eb="90">
      <t>ソウダン</t>
    </rPh>
    <rPh sb="90" eb="91">
      <t>クダ</t>
    </rPh>
    <rPh sb="131" eb="133">
      <t>バアイ</t>
    </rPh>
    <phoneticPr fontId="1"/>
  </si>
  <si>
    <t>↓CPU名…SPECを考慮したサイジングが必要な場合には、既存環境のCPUを選択してください（選択肢以外の場合、枠外に詳細を記入してください）</t>
    <rPh sb="4" eb="5">
      <t>メイ</t>
    </rPh>
    <rPh sb="11" eb="13">
      <t>コウリョ</t>
    </rPh>
    <rPh sb="21" eb="23">
      <t>ヒツヨウ</t>
    </rPh>
    <rPh sb="24" eb="26">
      <t>バアイ</t>
    </rPh>
    <rPh sb="29" eb="31">
      <t>キゾン</t>
    </rPh>
    <rPh sb="31" eb="33">
      <t>カンキョウ</t>
    </rPh>
    <rPh sb="38" eb="40">
      <t>センタク</t>
    </rPh>
    <rPh sb="47" eb="50">
      <t>センタクシ</t>
    </rPh>
    <rPh sb="50" eb="52">
      <t>イガイ</t>
    </rPh>
    <rPh sb="53" eb="55">
      <t>バアイ</t>
    </rPh>
    <rPh sb="56" eb="58">
      <t>ワクガイ</t>
    </rPh>
    <rPh sb="59" eb="61">
      <t>ショウサイ</t>
    </rPh>
    <rPh sb="62" eb="64">
      <t>キニュウ</t>
    </rPh>
    <phoneticPr fontId="1"/>
  </si>
  <si>
    <t>ALL Flash</t>
    <phoneticPr fontId="1"/>
  </si>
  <si>
    <t>Data Encription</t>
    <phoneticPr fontId="1"/>
  </si>
  <si>
    <t>Data Encription　＋　Adv Replication</t>
    <phoneticPr fontId="1"/>
  </si>
  <si>
    <r>
      <t>ここで選択したタイプについて、次シート以降にある</t>
    </r>
    <r>
      <rPr>
        <b/>
        <u/>
        <sz val="9"/>
        <color rgb="FFFF0000"/>
        <rFont val="Meiryo UI"/>
        <family val="3"/>
        <charset val="128"/>
      </rPr>
      <t>同じシート名の情報のみ</t>
    </r>
    <r>
      <rPr>
        <sz val="9"/>
        <color indexed="8"/>
        <rFont val="Meiryo UI"/>
        <family val="3"/>
        <charset val="128"/>
      </rPr>
      <t>を回答してください。
　RAW Input　…　サイジング済みの必要リソース情報をそのまま入力するワークロードタイプ。サーバ向け。
　VDI　…　デスクトップ仮想化環境向けのワークロードタイプ。</t>
    </r>
    <rPh sb="3" eb="5">
      <t>センタク</t>
    </rPh>
    <rPh sb="15" eb="16">
      <t>ジ</t>
    </rPh>
    <rPh sb="19" eb="21">
      <t>イコウ</t>
    </rPh>
    <rPh sb="24" eb="25">
      <t>オナ</t>
    </rPh>
    <rPh sb="29" eb="30">
      <t>メイ</t>
    </rPh>
    <rPh sb="31" eb="33">
      <t>ジョウホウ</t>
    </rPh>
    <rPh sb="36" eb="38">
      <t>カイトウ</t>
    </rPh>
    <rPh sb="64" eb="65">
      <t>ズ</t>
    </rPh>
    <rPh sb="67" eb="69">
      <t>ヒツヨウ</t>
    </rPh>
    <rPh sb="73" eb="75">
      <t>ジョウホウ</t>
    </rPh>
    <rPh sb="80" eb="82">
      <t>ニュウリョク</t>
    </rPh>
    <rPh sb="97" eb="98">
      <t>ム</t>
    </rPh>
    <rPh sb="114" eb="117">
      <t>カソウカ</t>
    </rPh>
    <rPh sb="117" eb="119">
      <t>カンキョウ</t>
    </rPh>
    <rPh sb="119" eb="120">
      <t>ム</t>
    </rPh>
    <phoneticPr fontId="1"/>
  </si>
  <si>
    <t>Nutanix NXシリーズ or HPE Proliant DXシリーズ　のどちらかを選択</t>
    <rPh sb="44" eb="46">
      <t>センタク</t>
    </rPh>
    <phoneticPr fontId="1"/>
  </si>
  <si>
    <t>Hybrid(キャッシュ　フラッシュ＋キャパシティ HDD) or ALL Flash(キャッシュ、キャパシティ　フラッシュ)　のどちらかを選択</t>
    <rPh sb="70" eb="72">
      <t>センタク</t>
    </rPh>
    <phoneticPr fontId="1"/>
  </si>
  <si>
    <r>
      <t>100V(</t>
    </r>
    <r>
      <rPr>
        <b/>
        <sz val="9"/>
        <color rgb="FFFF0000"/>
        <rFont val="Meiryo UI"/>
        <family val="3"/>
        <charset val="128"/>
      </rPr>
      <t>100Vの電源ケーブルがNXシリーズには用意がないため、別途手配が必要</t>
    </r>
    <r>
      <rPr>
        <sz val="9"/>
        <color indexed="8"/>
        <rFont val="Meiryo UI"/>
        <family val="3"/>
        <charset val="128"/>
      </rPr>
      <t>）　or 200V(C13-14)　のどちらかを選択</t>
    </r>
    <rPh sb="10" eb="12">
      <t>デンゲン</t>
    </rPh>
    <rPh sb="25" eb="27">
      <t>ヨウイ</t>
    </rPh>
    <rPh sb="33" eb="35">
      <t>ベット</t>
    </rPh>
    <rPh sb="35" eb="37">
      <t>テハイ</t>
    </rPh>
    <rPh sb="38" eb="40">
      <t>ヒツヨウ</t>
    </rPh>
    <rPh sb="64" eb="66">
      <t>センタク</t>
    </rPh>
    <phoneticPr fontId="1"/>
  </si>
  <si>
    <r>
      <rPr>
        <b/>
        <sz val="9"/>
        <color rgb="FFFF0000"/>
        <rFont val="Meiryo UI"/>
        <family val="3"/>
        <charset val="128"/>
      </rPr>
      <t>1ノードあたり</t>
    </r>
    <r>
      <rPr>
        <sz val="9"/>
        <rFont val="Meiryo UI"/>
        <family val="3"/>
        <charset val="128"/>
      </rPr>
      <t>で必要な、物理ポート数について数量を選択</t>
    </r>
    <rPh sb="8" eb="10">
      <t>ヒツヨウ</t>
    </rPh>
    <rPh sb="12" eb="14">
      <t>ブツリ</t>
    </rPh>
    <rPh sb="17" eb="18">
      <t>スウ</t>
    </rPh>
    <rPh sb="22" eb="24">
      <t>スウリョウ</t>
    </rPh>
    <rPh sb="25" eb="27">
      <t>センタク</t>
    </rPh>
    <phoneticPr fontId="7"/>
  </si>
  <si>
    <t>選択不可</t>
    <rPh sb="0" eb="2">
      <t>センタク</t>
    </rPh>
    <rPh sb="2" eb="4">
      <t>フカ</t>
    </rPh>
    <phoneticPr fontId="1"/>
  </si>
  <si>
    <t>下の【連動式リスト一覧】を参照</t>
    <rPh sb="0" eb="1">
      <t>シタ</t>
    </rPh>
    <rPh sb="3" eb="5">
      <t>レンドウ</t>
    </rPh>
    <rPh sb="5" eb="6">
      <t>シキ</t>
    </rPh>
    <rPh sb="9" eb="11">
      <t>イチラン</t>
    </rPh>
    <rPh sb="13" eb="15">
      <t>サンショウ</t>
    </rPh>
    <phoneticPr fontId="1"/>
  </si>
  <si>
    <t>Liccenseの選択に、連動</t>
    <rPh sb="9" eb="11">
      <t>センタク</t>
    </rPh>
    <rPh sb="13" eb="15">
      <t>レンドウ</t>
    </rPh>
    <phoneticPr fontId="1"/>
  </si>
  <si>
    <r>
      <t>AOS（AcropolisOS）ライセンスのEditionを選択　</t>
    </r>
    <r>
      <rPr>
        <b/>
        <sz val="9"/>
        <color rgb="FFFF0000"/>
        <rFont val="Meiryo UI"/>
        <family val="3"/>
        <charset val="128"/>
      </rPr>
      <t>※下表の【参考】Nutanixソフトウェアライセンス参照</t>
    </r>
    <rPh sb="30" eb="32">
      <t>センタク</t>
    </rPh>
    <rPh sb="34" eb="36">
      <t>カヒョウ</t>
    </rPh>
    <rPh sb="38" eb="40">
      <t>サンコウ</t>
    </rPh>
    <rPh sb="59" eb="61">
      <t>サンショウ</t>
    </rPh>
    <phoneticPr fontId="1"/>
  </si>
  <si>
    <r>
      <t>ソフトウェアの保守レベルについて選択　</t>
    </r>
    <r>
      <rPr>
        <b/>
        <sz val="9"/>
        <color rgb="FFFF0000"/>
        <rFont val="Meiryo UI"/>
        <family val="3"/>
        <charset val="128"/>
      </rPr>
      <t>※詳しくは、枠外の「保守」リンク先を参照。</t>
    </r>
    <r>
      <rPr>
        <sz val="9"/>
        <rFont val="Meiryo UI"/>
        <family val="3"/>
        <charset val="128"/>
      </rPr>
      <t xml:space="preserve">
　Production
　　…ビジネスクリティカルなワークロードに適する。略称はPRD。
　Mission Critical
　　…ミッションクリティカルなワークロードに適する。略称はMCW。
　　　　より短い応答サイクル、シニアエンジニアへの直接のお問い合わせ、高度な分析や根本原因の分析といった機能を適用する。　</t>
    </r>
    <rPh sb="7" eb="9">
      <t>ホシュ</t>
    </rPh>
    <rPh sb="16" eb="18">
      <t>センタク</t>
    </rPh>
    <phoneticPr fontId="1"/>
  </si>
  <si>
    <r>
      <t>ソフトウェア保守期間について選択（単位：月数）　</t>
    </r>
    <r>
      <rPr>
        <b/>
        <sz val="9"/>
        <color rgb="FFFF0000"/>
        <rFont val="Meiryo UI"/>
        <family val="3"/>
        <charset val="128"/>
      </rPr>
      <t>※DXのみ、6年7年の長期保守に対応。先にHWタイプを選択必須。</t>
    </r>
    <r>
      <rPr>
        <sz val="9"/>
        <rFont val="Meiryo UI"/>
        <family val="3"/>
        <charset val="128"/>
      </rPr>
      <t xml:space="preserve">
</t>
    </r>
    <rPh sb="14" eb="16">
      <t>センタク</t>
    </rPh>
    <phoneticPr fontId="1"/>
  </si>
  <si>
    <r>
      <t>ソフトウェアの保守レベルに合わせて、ハードウェアの保守レベルが自動で選択　</t>
    </r>
    <r>
      <rPr>
        <b/>
        <sz val="9"/>
        <color rgb="FFFF0000"/>
        <rFont val="Meiryo UI"/>
        <family val="3"/>
        <charset val="128"/>
      </rPr>
      <t>★選択不要（自動選択）</t>
    </r>
    <rPh sb="7" eb="9">
      <t>ホシュ</t>
    </rPh>
    <rPh sb="13" eb="14">
      <t>ア</t>
    </rPh>
    <rPh sb="25" eb="27">
      <t>ホシュ</t>
    </rPh>
    <rPh sb="31" eb="33">
      <t>ジドウ</t>
    </rPh>
    <rPh sb="34" eb="36">
      <t>センタク</t>
    </rPh>
    <phoneticPr fontId="1"/>
  </si>
  <si>
    <r>
      <t>ソフトウェア保守期間に合わせて、ハードウェア保守期間が自動で選択</t>
    </r>
    <r>
      <rPr>
        <b/>
        <sz val="9"/>
        <color rgb="FFFF0000"/>
        <rFont val="Meiryo UI"/>
        <family val="3"/>
        <charset val="128"/>
      </rPr>
      <t>　★選択不要（自動選択）</t>
    </r>
    <phoneticPr fontId="1"/>
  </si>
  <si>
    <t>HDDの返却要否について選択</t>
    <rPh sb="4" eb="6">
      <t>ヘンキャク</t>
    </rPh>
    <rPh sb="6" eb="8">
      <t>ヨウヒ</t>
    </rPh>
    <rPh sb="12" eb="14">
      <t>センタク</t>
    </rPh>
    <phoneticPr fontId="1"/>
  </si>
  <si>
    <t>HWタイプの選択に、連動</t>
    <rPh sb="6" eb="8">
      <t>センタク</t>
    </rPh>
    <rPh sb="10" eb="12">
      <t>レンドウ</t>
    </rPh>
    <phoneticPr fontId="1"/>
  </si>
  <si>
    <t>SFP+(10GBASE-SR)＆SFP＋モジュール有</t>
    <rPh sb="26" eb="27">
      <t>アリ</t>
    </rPh>
    <phoneticPr fontId="1"/>
  </si>
  <si>
    <t>SFP+(10GBASE-SR)＆SFP＋モジュール無</t>
    <rPh sb="26" eb="27">
      <t>ナ</t>
    </rPh>
    <phoneticPr fontId="1"/>
  </si>
  <si>
    <t>物理NICの形状と、オプション（SFP+モジュール）を選択</t>
    <rPh sb="0" eb="2">
      <t>ブツリ</t>
    </rPh>
    <rPh sb="6" eb="8">
      <t>ケイジョウ</t>
    </rPh>
    <rPh sb="27" eb="29">
      <t>センタク</t>
    </rPh>
    <phoneticPr fontId="7"/>
  </si>
  <si>
    <t>標準で含む</t>
    <rPh sb="0" eb="2">
      <t>ヒョウジュン</t>
    </rPh>
    <rPh sb="3" eb="4">
      <t>フク</t>
    </rPh>
    <phoneticPr fontId="1"/>
  </si>
  <si>
    <t>Nutanix Filesにてユーザーデータ領域を提供するかどうか選択します。</t>
    <rPh sb="22" eb="24">
      <t>リョウイキ</t>
    </rPh>
    <rPh sb="25" eb="27">
      <t>テイキョウ</t>
    </rPh>
    <rPh sb="33" eb="35">
      <t>センタク</t>
    </rPh>
    <phoneticPr fontId="1"/>
  </si>
  <si>
    <t>vGPU機能を使うかどうか選択します。</t>
    <rPh sb="4" eb="6">
      <t>キノウ</t>
    </rPh>
    <rPh sb="7" eb="8">
      <t>ツカ</t>
    </rPh>
    <rPh sb="13" eb="15">
      <t>センタク</t>
    </rPh>
    <phoneticPr fontId="1"/>
  </si>
  <si>
    <t>ローカルSnapshotによるバックアップの必要可否を選択します。</t>
    <rPh sb="27" eb="29">
      <t>センタク</t>
    </rPh>
    <phoneticPr fontId="1"/>
  </si>
  <si>
    <t>筐体間レプリケーションをする場合はYesを選択します。（非同期1日単位の場合）</t>
    <rPh sb="0" eb="2">
      <t>キョウタイ</t>
    </rPh>
    <rPh sb="2" eb="3">
      <t>カン</t>
    </rPh>
    <rPh sb="14" eb="16">
      <t>バアイ</t>
    </rPh>
    <rPh sb="21" eb="23">
      <t>センタク</t>
    </rPh>
    <rPh sb="28" eb="31">
      <t>ヒドウキ</t>
    </rPh>
    <rPh sb="32" eb="33">
      <t>ニチ</t>
    </rPh>
    <rPh sb="33" eb="35">
      <t>タンイ</t>
    </rPh>
    <rPh sb="36" eb="38">
      <t>バアイ</t>
    </rPh>
    <phoneticPr fontId="1"/>
  </si>
  <si>
    <t>Snapshotの世代数を入力します。（例、Dailyで5世代、Weeklyで7世代　等）</t>
    <rPh sb="9" eb="11">
      <t>セダイ</t>
    </rPh>
    <rPh sb="11" eb="12">
      <t>スウ</t>
    </rPh>
    <rPh sb="13" eb="15">
      <t>ニュウリョク</t>
    </rPh>
    <phoneticPr fontId="1"/>
  </si>
  <si>
    <t>1日あたりのデータ変更量（％）を記入します。</t>
    <rPh sb="16" eb="18">
      <t>キニュウ</t>
    </rPh>
    <phoneticPr fontId="1"/>
  </si>
  <si>
    <t>10G Switchの要否を選択
（要を選択される場合ですが、NXはNexus、DXはHPE5710をご提案いたします。）</t>
    <rPh sb="11" eb="13">
      <t>ヨウヒ</t>
    </rPh>
    <rPh sb="14" eb="16">
      <t>センタク</t>
    </rPh>
    <rPh sb="18" eb="19">
      <t>ヨウ</t>
    </rPh>
    <rPh sb="20" eb="22">
      <t>センタク</t>
    </rPh>
    <rPh sb="25" eb="27">
      <t>バアイ</t>
    </rPh>
    <rPh sb="52" eb="54">
      <t>テイアン</t>
    </rPh>
    <phoneticPr fontId="1"/>
  </si>
  <si>
    <r>
      <t>HWタイプが</t>
    </r>
    <r>
      <rPr>
        <b/>
        <u/>
        <sz val="9"/>
        <color rgb="FFFF0000"/>
        <rFont val="Meiryo UI"/>
        <family val="3"/>
        <charset val="128"/>
      </rPr>
      <t>Nutanix NXシリーズ</t>
    </r>
    <r>
      <rPr>
        <sz val="9"/>
        <color indexed="8"/>
        <rFont val="Meiryo UI"/>
        <family val="3"/>
        <charset val="128"/>
      </rPr>
      <t>の場合のみ自動回答　（※この場合、下記5、6は回答不要）</t>
    </r>
    <rPh sb="25" eb="27">
      <t>ジドウ</t>
    </rPh>
    <rPh sb="27" eb="29">
      <t>カイトウ</t>
    </rPh>
    <rPh sb="34" eb="36">
      <t>バアイ</t>
    </rPh>
    <rPh sb="37" eb="39">
      <t>カキ</t>
    </rPh>
    <rPh sb="43" eb="45">
      <t>カイトウ</t>
    </rPh>
    <rPh sb="45" eb="47">
      <t>フヨウ</t>
    </rPh>
    <phoneticPr fontId="1"/>
  </si>
  <si>
    <r>
      <t>HWタイプが</t>
    </r>
    <r>
      <rPr>
        <b/>
        <u/>
        <sz val="9"/>
        <color rgb="FFFF0000"/>
        <rFont val="Meiryo UI"/>
        <family val="3"/>
        <charset val="128"/>
      </rPr>
      <t>HPE ProLiant DXシリーズ</t>
    </r>
    <r>
      <rPr>
        <sz val="9"/>
        <rFont val="Meiryo UI"/>
        <family val="3"/>
        <charset val="128"/>
      </rPr>
      <t>の場合のみ要回答　（※この場合、上記3、4は回答不要）</t>
    </r>
    <rPh sb="30" eb="31">
      <t>ヨウ</t>
    </rPh>
    <rPh sb="38" eb="40">
      <t>バアイ</t>
    </rPh>
    <rPh sb="41" eb="43">
      <t>ジョウキ</t>
    </rPh>
    <rPh sb="47" eb="49">
      <t>カイトウ</t>
    </rPh>
    <rPh sb="49" eb="51">
      <t>フヨウ</t>
    </rPh>
    <phoneticPr fontId="1"/>
  </si>
  <si>
    <t>【連動式リスト一覧】↓</t>
    <rPh sb="1" eb="3">
      <t>レンドウ</t>
    </rPh>
    <rPh sb="3" eb="4">
      <t>シキ</t>
    </rPh>
    <rPh sb="7" eb="9">
      <t>イチラン</t>
    </rPh>
    <phoneticPr fontId="1"/>
  </si>
  <si>
    <r>
      <t xml:space="preserve">マルチサイトDRやData-at-Rest暗号化をする場合は、以下のAOSライセンス（上記2）を必要とします。
　・AOSライセンス「Pro」＋個別の追加ライセンス
　・AOSライセンス「Ultimate」（どちらのアドオンも標準で含む）
</t>
    </r>
    <r>
      <rPr>
        <b/>
        <sz val="9"/>
        <color rgb="FFFF0000"/>
        <rFont val="Meiryo UI"/>
        <family val="3"/>
        <charset val="128"/>
      </rPr>
      <t>　　※AOSライセンス「Starter」では、上記の個別の追加ライセンスを付与できませんのでご注意ください。</t>
    </r>
    <rPh sb="43" eb="45">
      <t>ジョウキ</t>
    </rPh>
    <rPh sb="113" eb="115">
      <t>ヒョウジュン</t>
    </rPh>
    <rPh sb="143" eb="145">
      <t>ジョウキ</t>
    </rPh>
    <rPh sb="146" eb="148">
      <t>コベツ</t>
    </rPh>
    <rPh sb="149" eb="151">
      <t>ツイカ</t>
    </rPh>
    <rPh sb="157" eb="159">
      <t>フヨ</t>
    </rPh>
    <rPh sb="167" eb="169">
      <t>チュウイ</t>
    </rPh>
    <phoneticPr fontId="1"/>
  </si>
  <si>
    <t>▼1.1の1で「Yes」と回答された場合、Management VMのリソースを、下記項目別に記入してください。（※黒太枠内記入）</t>
    <rPh sb="13" eb="15">
      <t>カイトウ</t>
    </rPh>
    <rPh sb="18" eb="20">
      <t>バアイ</t>
    </rPh>
    <rPh sb="41" eb="43">
      <t>カキ</t>
    </rPh>
    <rPh sb="43" eb="45">
      <t>コウモク</t>
    </rPh>
    <rPh sb="45" eb="46">
      <t>ベツ</t>
    </rPh>
    <rPh sb="47" eb="49">
      <t>キニュウ</t>
    </rPh>
    <phoneticPr fontId="1"/>
  </si>
  <si>
    <t>9x5 翌日対応 4年</t>
    <rPh sb="4" eb="6">
      <t>ヨクジツ</t>
    </rPh>
    <rPh sb="6" eb="8">
      <t>タイオウ</t>
    </rPh>
    <rPh sb="10" eb="11">
      <t>ネン</t>
    </rPh>
    <phoneticPr fontId="1"/>
  </si>
  <si>
    <t>9x5 翌日対応 5年</t>
    <rPh sb="4" eb="6">
      <t>ヨクジツ</t>
    </rPh>
    <rPh sb="6" eb="8">
      <t>タイオウ</t>
    </rPh>
    <rPh sb="10" eb="11">
      <t>ネン</t>
    </rPh>
    <phoneticPr fontId="1"/>
  </si>
  <si>
    <t>9x5 翌日対応 6年</t>
    <rPh sb="4" eb="6">
      <t>ヨクジツ</t>
    </rPh>
    <rPh sb="6" eb="8">
      <t>タイオウ</t>
    </rPh>
    <rPh sb="10" eb="11">
      <t>ネン</t>
    </rPh>
    <phoneticPr fontId="1"/>
  </si>
  <si>
    <t>9x5 翌日対応 7年</t>
    <rPh sb="4" eb="6">
      <t>ヨクジツ</t>
    </rPh>
    <rPh sb="6" eb="8">
      <t>タイオウ</t>
    </rPh>
    <rPh sb="10" eb="11">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</si>
</sst>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 &quot;vCPU&quot;"/>
    <numFmt numFmtId="177" formatCode="#,##0&quot;GB&quot;"/>
    <numFmt numFmtId="178" formatCode="0_);[Red]\(0\)"/>
  </numFmts>
  <fonts count="25" x14ac:knownFonts="1">
    <font>
      <sz val="11"/>
      <color theme="1"/>
      <name val="游ゴシック"/>
      <family val="2"/>
      <charset val="128"/>
      <scheme val="minor"/>
    </font>
    <font>
      <sz val="6"/>
      <name val="游ゴシック"/>
      <family val="2"/>
      <charset val="128"/>
      <scheme val="minor"/>
    </font>
    <font>
      <sz val="11"/>
      <color indexed="8"/>
      <name val="Meiryo UI"/>
      <family val="3"/>
      <charset val="128"/>
    </font>
    <font>
      <sz val="6"/>
      <name val="游ゴシック"/>
      <family val="3"/>
      <charset val="128"/>
      <scheme val="minor"/>
    </font>
    <font>
      <sz val="10"/>
      <color indexed="8"/>
      <name val="Meiryo UI"/>
      <family val="3"/>
      <charset val="128"/>
    </font>
    <font>
      <sz val="11"/>
      <color theme="1"/>
      <name val="Meiryo UI"/>
      <family val="3"/>
      <charset val="128"/>
    </font>
    <font>
      <b/>
      <sz val="11"/>
      <color indexed="8"/>
      <name val="Meiryo UI"/>
      <family val="3"/>
      <charset val="128"/>
    </font>
    <font>
      <sz val="6"/>
      <name val="ＭＳ Ｐゴシック"/>
      <family val="3"/>
      <charset val="128"/>
    </font>
    <font>
      <sz val="9"/>
      <color indexed="8"/>
      <name val="Meiryo UI"/>
      <family val="3"/>
      <charset val="128"/>
    </font>
    <font>
      <b/>
      <sz val="11"/>
      <color theme="1"/>
      <name val="Meiryo UI"/>
      <family val="3"/>
      <charset val="128"/>
    </font>
    <font>
      <sz val="9"/>
      <name val="Meiryo UI"/>
      <family val="3"/>
      <charset val="128"/>
    </font>
    <font>
      <u/>
      <sz val="11"/>
      <color theme="10"/>
      <name val="游ゴシック"/>
      <family val="2"/>
      <charset val="128"/>
      <scheme val="minor"/>
    </font>
    <font>
      <sz val="9"/>
      <color rgb="FFFF0000"/>
      <name val="Meiryo UI"/>
      <family val="3"/>
      <charset val="128"/>
    </font>
    <font>
      <sz val="9"/>
      <color theme="1"/>
      <name val="Meiryo UI"/>
      <family val="3"/>
      <charset val="128"/>
    </font>
    <font>
      <u/>
      <sz val="9"/>
      <color theme="10"/>
      <name val="Meiryo UI"/>
      <family val="3"/>
      <charset val="128"/>
    </font>
    <font>
      <b/>
      <sz val="9"/>
      <color theme="1"/>
      <name val="Meiryo UI"/>
      <family val="3"/>
      <charset val="128"/>
    </font>
    <font>
      <b/>
      <sz val="9"/>
      <color rgb="FFFF0000"/>
      <name val="Meiryo UI"/>
      <family val="3"/>
      <charset val="128"/>
    </font>
    <font>
      <b/>
      <sz val="11"/>
      <color rgb="FFFF0000"/>
      <name val="游ゴシック"/>
      <family val="3"/>
      <charset val="128"/>
      <scheme val="minor"/>
    </font>
    <font>
      <b/>
      <sz val="11"/>
      <color rgb="FFFF0000"/>
      <name val="Meiryo UI"/>
      <family val="3"/>
      <charset val="128"/>
    </font>
    <font>
      <b/>
      <u/>
      <sz val="9"/>
      <color rgb="FFFF0000"/>
      <name val="Meiryo UI"/>
      <family val="3"/>
      <charset val="128"/>
    </font>
    <font>
      <b/>
      <sz val="9"/>
      <name val="Meiryo UI"/>
      <family val="3"/>
      <charset val="128"/>
    </font>
    <font>
      <b/>
      <sz val="11"/>
      <name val="Meiryo UI"/>
      <family val="3"/>
      <charset val="128"/>
    </font>
    <font>
      <sz val="11"/>
      <name val="Meiryo UI"/>
      <family val="3"/>
      <charset val="128"/>
    </font>
    <font>
      <sz val="11"/>
      <name val="游ゴシック"/>
      <family val="3"/>
      <charset val="128"/>
      <scheme val="minor"/>
    </font>
    <font>
      <b/>
      <sz val="11"/>
      <color theme="1"/>
      <name val="游ゴシック"/>
      <family val="3"/>
      <charset val="128"/>
      <scheme val="minor"/>
    </font>
  </fonts>
  <fills count="8">
    <fill>
      <patternFill patternType="none"/>
    </fill>
    <fill>
      <patternFill patternType="gray125"/>
    </fill>
    <fill>
      <patternFill patternType="solid">
        <fgColor theme="4" tint="0.39997558519241921"/>
        <bgColor indexed="64"/>
      </patternFill>
    </fill>
    <fill>
      <patternFill patternType="solid">
        <fgColor indexed="43"/>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99"/>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theme="1" tint="4.9989318521683403E-2"/>
      </left>
      <right/>
      <top style="thin">
        <color theme="1" tint="4.9989318521683403E-2"/>
      </top>
      <bottom style="thin">
        <color theme="1" tint="4.9989318521683403E-2"/>
      </bottom>
      <diagonal/>
    </border>
    <border>
      <left/>
      <right style="thin">
        <color theme="1" tint="4.9989318521683403E-2"/>
      </right>
      <top style="thin">
        <color theme="1" tint="4.9989318521683403E-2"/>
      </top>
      <bottom style="thin">
        <color theme="1" tint="4.9989318521683403E-2"/>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theme="1" tint="4.9989318521683403E-2"/>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theme="1"/>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0" fontId="11" fillId="0" borderId="0" applyNumberFormat="0" applyFill="0" applyBorder="0" applyAlignment="0" applyProtection="0">
      <alignment vertical="center"/>
    </xf>
  </cellStyleXfs>
  <cellXfs count="223">
    <xf numFmtId="0" fontId="0" fillId="0" borderId="0" xfId="0">
      <alignment vertical="center"/>
    </xf>
    <xf numFmtId="0" fontId="5" fillId="0" borderId="0" xfId="0" applyFont="1">
      <alignment vertical="center"/>
    </xf>
    <xf numFmtId="0" fontId="5" fillId="0" borderId="0" xfId="0" applyFont="1" applyAlignment="1">
      <alignment horizontal="center" vertical="center"/>
    </xf>
    <xf numFmtId="0" fontId="2" fillId="0" borderId="0" xfId="0" applyFont="1">
      <alignment vertical="center"/>
    </xf>
    <xf numFmtId="0" fontId="2" fillId="0" borderId="0" xfId="0" applyFont="1" applyAlignment="1">
      <alignment vertical="top"/>
    </xf>
    <xf numFmtId="0" fontId="2" fillId="0" borderId="0" xfId="0" applyFont="1" applyAlignment="1">
      <alignment horizontal="center" vertical="center"/>
    </xf>
    <xf numFmtId="0" fontId="2" fillId="0" borderId="0" xfId="0" applyFont="1" applyAlignment="1">
      <alignment horizontal="center" vertical="center" wrapText="1"/>
    </xf>
    <xf numFmtId="0" fontId="6" fillId="0" borderId="0" xfId="0" applyFont="1" applyAlignment="1">
      <alignment vertical="top"/>
    </xf>
    <xf numFmtId="0" fontId="2" fillId="0" borderId="0" xfId="0" applyFont="1" applyFill="1" applyAlignment="1">
      <alignment vertical="top"/>
    </xf>
    <xf numFmtId="0" fontId="8" fillId="3" borderId="2" xfId="0" applyFont="1" applyFill="1" applyBorder="1" applyAlignment="1">
      <alignment vertical="center" wrapText="1"/>
    </xf>
    <xf numFmtId="0" fontId="8" fillId="3" borderId="2"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vertical="center" wrapText="1"/>
    </xf>
    <xf numFmtId="0" fontId="8" fillId="4"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4" borderId="0" xfId="0" applyFont="1" applyFill="1" applyBorder="1" applyAlignment="1">
      <alignment horizontal="center" vertical="center" wrapText="1"/>
    </xf>
    <xf numFmtId="0" fontId="8" fillId="0" borderId="0" xfId="0" applyFont="1" applyBorder="1" applyAlignment="1">
      <alignment horizontal="center" vertical="center"/>
    </xf>
    <xf numFmtId="0" fontId="8" fillId="0" borderId="9" xfId="0" applyFont="1" applyBorder="1" applyAlignment="1">
      <alignment vertical="center" wrapText="1"/>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9" xfId="0" applyFont="1" applyFill="1" applyBorder="1" applyAlignment="1">
      <alignment horizontal="center" vertical="center" wrapText="1"/>
    </xf>
    <xf numFmtId="0" fontId="9" fillId="0" borderId="0" xfId="0" applyFont="1" applyAlignment="1">
      <alignment vertical="center"/>
    </xf>
    <xf numFmtId="0" fontId="10" fillId="0" borderId="1" xfId="0" applyFont="1" applyBorder="1">
      <alignment vertical="center"/>
    </xf>
    <xf numFmtId="0" fontId="0" fillId="0" borderId="1" xfId="0" applyBorder="1">
      <alignment vertical="center"/>
    </xf>
    <xf numFmtId="0" fontId="0" fillId="5" borderId="1" xfId="0" applyFill="1" applyBorder="1">
      <alignment vertical="center"/>
    </xf>
    <xf numFmtId="0" fontId="0" fillId="0" borderId="0" xfId="0" applyAlignment="1">
      <alignment horizontal="left" vertical="center"/>
    </xf>
    <xf numFmtId="0" fontId="11" fillId="0" borderId="0" xfId="1">
      <alignment vertical="center"/>
    </xf>
    <xf numFmtId="0" fontId="0" fillId="0" borderId="0" xfId="0" applyBorder="1">
      <alignment vertical="center"/>
    </xf>
    <xf numFmtId="0" fontId="8" fillId="0" borderId="0" xfId="0" applyFont="1" applyFill="1" applyBorder="1" applyAlignment="1">
      <alignment horizontal="center" vertical="center" wrapText="1"/>
    </xf>
    <xf numFmtId="0" fontId="0" fillId="0" borderId="1" xfId="0" applyBorder="1" applyAlignment="1">
      <alignment horizontal="center" vertical="center"/>
    </xf>
    <xf numFmtId="0" fontId="8" fillId="0" borderId="1" xfId="0" applyFont="1" applyBorder="1" applyAlignment="1">
      <alignment horizontal="left" vertical="center" wrapText="1"/>
    </xf>
    <xf numFmtId="0" fontId="8" fillId="0" borderId="1" xfId="0" applyFont="1" applyBorder="1" applyAlignment="1">
      <alignment horizontal="left" vertical="center"/>
    </xf>
    <xf numFmtId="0" fontId="8" fillId="0" borderId="0" xfId="0" applyFont="1" applyFill="1" applyBorder="1" applyAlignment="1">
      <alignment vertical="center" wrapText="1"/>
    </xf>
    <xf numFmtId="0" fontId="13" fillId="0" borderId="0" xfId="0" applyFont="1">
      <alignment vertical="center"/>
    </xf>
    <xf numFmtId="0" fontId="13" fillId="0" borderId="0" xfId="0" applyFont="1" applyAlignment="1">
      <alignment horizontal="center" vertical="center"/>
    </xf>
    <xf numFmtId="0" fontId="8" fillId="0" borderId="0" xfId="0" applyFont="1" applyFill="1" applyAlignment="1">
      <alignment vertical="top"/>
    </xf>
    <xf numFmtId="0" fontId="13" fillId="0" borderId="1" xfId="0" applyFont="1" applyBorder="1" applyAlignment="1">
      <alignment horizontal="center" vertical="center"/>
    </xf>
    <xf numFmtId="0" fontId="13" fillId="0" borderId="1" xfId="0" applyFont="1" applyBorder="1">
      <alignment vertical="center"/>
    </xf>
    <xf numFmtId="0" fontId="8" fillId="6" borderId="1" xfId="0" applyFont="1" applyFill="1" applyBorder="1" applyAlignment="1">
      <alignment horizontal="center" vertical="center"/>
    </xf>
    <xf numFmtId="0" fontId="8" fillId="0" borderId="0" xfId="0" applyFont="1" applyBorder="1" applyAlignment="1">
      <alignment horizontal="left" vertical="center" wrapText="1"/>
    </xf>
    <xf numFmtId="0" fontId="8" fillId="0" borderId="0" xfId="0" applyFont="1" applyFill="1" applyBorder="1" applyAlignment="1">
      <alignment horizontal="left" vertical="center"/>
    </xf>
    <xf numFmtId="0" fontId="8" fillId="0" borderId="0" xfId="0" applyFont="1" applyFill="1" applyBorder="1" applyAlignment="1">
      <alignment horizontal="center" vertical="center"/>
    </xf>
    <xf numFmtId="0" fontId="8" fillId="0" borderId="0" xfId="0" applyFont="1" applyFill="1" applyBorder="1" applyAlignment="1">
      <alignment horizontal="left" vertical="center" wrapText="1"/>
    </xf>
    <xf numFmtId="0" fontId="8" fillId="0" borderId="0" xfId="0" applyFont="1" applyAlignment="1">
      <alignment vertical="top"/>
    </xf>
    <xf numFmtId="0" fontId="8" fillId="0" borderId="0" xfId="0" applyFont="1">
      <alignmen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left" vertical="center"/>
    </xf>
    <xf numFmtId="0" fontId="8" fillId="0" borderId="0" xfId="0" applyFont="1" applyFill="1" applyBorder="1">
      <alignment vertical="center"/>
    </xf>
    <xf numFmtId="0" fontId="8" fillId="0" borderId="0" xfId="0" applyFont="1" applyFill="1" applyAlignment="1">
      <alignment horizontal="left" vertical="center"/>
    </xf>
    <xf numFmtId="0" fontId="8" fillId="0" borderId="0" xfId="0" applyFont="1" applyFill="1">
      <alignment vertical="center"/>
    </xf>
    <xf numFmtId="0" fontId="13" fillId="0" borderId="0" xfId="0" applyFont="1" applyFill="1">
      <alignment vertical="center"/>
    </xf>
    <xf numFmtId="9" fontId="8" fillId="0" borderId="0" xfId="0" applyNumberFormat="1" applyFont="1" applyFill="1" applyBorder="1" applyAlignment="1">
      <alignment horizontal="left" vertical="center" wrapText="1"/>
    </xf>
    <xf numFmtId="0" fontId="8" fillId="0" borderId="2" xfId="0" applyFont="1" applyFill="1" applyBorder="1" applyAlignment="1">
      <alignment vertical="center" wrapText="1"/>
    </xf>
    <xf numFmtId="0" fontId="8" fillId="0" borderId="1" xfId="0" applyFont="1" applyFill="1" applyBorder="1" applyAlignment="1">
      <alignment horizontal="center" vertical="center"/>
    </xf>
    <xf numFmtId="0" fontId="15" fillId="0" borderId="0" xfId="0" applyFont="1" applyAlignment="1">
      <alignment vertical="center"/>
    </xf>
    <xf numFmtId="0" fontId="0" fillId="0" borderId="1" xfId="0" applyFill="1" applyBorder="1">
      <alignment vertical="center"/>
    </xf>
    <xf numFmtId="0" fontId="0" fillId="7" borderId="1" xfId="0" applyFill="1" applyBorder="1">
      <alignment vertical="center"/>
    </xf>
    <xf numFmtId="0" fontId="0" fillId="7" borderId="1" xfId="0" applyFill="1" applyBorder="1" applyAlignment="1">
      <alignment horizontal="center" vertical="center"/>
    </xf>
    <xf numFmtId="14" fontId="13" fillId="0" borderId="0" xfId="0" applyNumberFormat="1" applyFont="1">
      <alignment vertical="center"/>
    </xf>
    <xf numFmtId="0" fontId="16" fillId="0" borderId="0" xfId="0" applyFont="1" applyAlignment="1">
      <alignment horizontal="right" vertical="center"/>
    </xf>
    <xf numFmtId="0" fontId="16" fillId="0" borderId="0" xfId="0" applyFont="1" applyAlignment="1">
      <alignment horizontal="center" vertical="center"/>
    </xf>
    <xf numFmtId="0" fontId="8" fillId="0" borderId="2" xfId="0" applyFont="1" applyBorder="1" applyAlignment="1">
      <alignment vertical="center" wrapText="1"/>
    </xf>
    <xf numFmtId="0" fontId="8" fillId="3" borderId="10" xfId="0" applyFont="1" applyFill="1" applyBorder="1" applyAlignment="1">
      <alignment horizontal="center" vertical="center"/>
    </xf>
    <xf numFmtId="0" fontId="8" fillId="0" borderId="10" xfId="0" applyFont="1" applyBorder="1" applyAlignment="1">
      <alignment vertical="center" wrapText="1"/>
    </xf>
    <xf numFmtId="0" fontId="8" fillId="0" borderId="2" xfId="0" applyFont="1" applyBorder="1" applyAlignment="1">
      <alignment horizontal="left" vertical="center" wrapText="1"/>
    </xf>
    <xf numFmtId="0" fontId="8" fillId="0" borderId="2" xfId="0" applyFont="1" applyBorder="1" applyAlignment="1">
      <alignment horizontal="left" vertical="center"/>
    </xf>
    <xf numFmtId="0" fontId="8" fillId="0" borderId="10" xfId="0" applyFont="1" applyBorder="1" applyAlignment="1">
      <alignment horizontal="left" vertical="center" wrapText="1"/>
    </xf>
    <xf numFmtId="0" fontId="16" fillId="0" borderId="0" xfId="0" applyFont="1">
      <alignment vertical="center"/>
    </xf>
    <xf numFmtId="14" fontId="12" fillId="0" borderId="0" xfId="0" applyNumberFormat="1" applyFont="1">
      <alignment vertical="center"/>
    </xf>
    <xf numFmtId="0" fontId="16" fillId="0" borderId="0" xfId="0" applyFont="1" applyAlignment="1">
      <alignment horizontal="center" vertical="center" wrapText="1"/>
    </xf>
    <xf numFmtId="0" fontId="16" fillId="0" borderId="0" xfId="0" applyFont="1" applyBorder="1" applyAlignment="1">
      <alignment horizontal="left" vertical="center" wrapText="1"/>
    </xf>
    <xf numFmtId="0" fontId="0" fillId="0" borderId="10" xfId="0" applyBorder="1" applyAlignment="1">
      <alignment horizontal="center" vertical="center"/>
    </xf>
    <xf numFmtId="0" fontId="17" fillId="0" borderId="0" xfId="0" applyFont="1" applyFill="1" applyBorder="1" applyAlignment="1">
      <alignment horizontal="center" vertical="center"/>
    </xf>
    <xf numFmtId="0" fontId="0" fillId="6" borderId="1" xfId="0" applyFill="1" applyBorder="1" applyAlignment="1">
      <alignment horizontal="center" vertical="center"/>
    </xf>
    <xf numFmtId="0" fontId="0" fillId="0" borderId="0" xfId="0" applyFill="1" applyBorder="1" applyAlignment="1">
      <alignment horizontal="center" vertical="center"/>
    </xf>
    <xf numFmtId="0" fontId="8" fillId="0" borderId="12" xfId="0" applyFont="1" applyFill="1" applyBorder="1" applyAlignment="1">
      <alignment horizontal="center" vertical="center"/>
    </xf>
    <xf numFmtId="0" fontId="13" fillId="0" borderId="2" xfId="0" applyFont="1" applyBorder="1">
      <alignment vertical="center"/>
    </xf>
    <xf numFmtId="0" fontId="8" fillId="6" borderId="2" xfId="0" applyFont="1" applyFill="1" applyBorder="1" applyAlignment="1">
      <alignment horizontal="center" vertical="center"/>
    </xf>
    <xf numFmtId="0" fontId="8" fillId="0" borderId="2" xfId="0" applyFont="1" applyBorder="1" applyAlignment="1">
      <alignment horizontal="center" vertical="center"/>
    </xf>
    <xf numFmtId="0" fontId="10" fillId="0" borderId="2" xfId="0" applyFont="1" applyBorder="1">
      <alignment vertical="center"/>
    </xf>
    <xf numFmtId="0" fontId="0" fillId="0" borderId="2" xfId="0" applyBorder="1" applyAlignment="1">
      <alignment horizontal="center" vertical="center"/>
    </xf>
    <xf numFmtId="0" fontId="13" fillId="0" borderId="0" xfId="0" applyFont="1" applyBorder="1">
      <alignment vertical="center"/>
    </xf>
    <xf numFmtId="0" fontId="8" fillId="0" borderId="0" xfId="0" applyFont="1" applyBorder="1">
      <alignment vertical="center"/>
    </xf>
    <xf numFmtId="0" fontId="8" fillId="3" borderId="12" xfId="0" applyFont="1" applyFill="1" applyBorder="1" applyAlignment="1">
      <alignment vertical="center" wrapText="1"/>
    </xf>
    <xf numFmtId="0" fontId="8" fillId="0" borderId="12" xfId="0" applyFont="1" applyFill="1" applyBorder="1" applyAlignment="1">
      <alignment vertical="center" wrapText="1"/>
    </xf>
    <xf numFmtId="0" fontId="10" fillId="0" borderId="10" xfId="0" applyFont="1" applyBorder="1">
      <alignment vertical="center"/>
    </xf>
    <xf numFmtId="0" fontId="8" fillId="0" borderId="12" xfId="0" applyFont="1" applyBorder="1" applyAlignment="1">
      <alignment vertical="center" wrapText="1"/>
    </xf>
    <xf numFmtId="0" fontId="13" fillId="0" borderId="12" xfId="0" applyFont="1" applyBorder="1">
      <alignment vertical="center"/>
    </xf>
    <xf numFmtId="0" fontId="0" fillId="0" borderId="0" xfId="0" applyBorder="1" applyAlignment="1">
      <alignment horizontal="center" vertical="center"/>
    </xf>
    <xf numFmtId="177" fontId="17" fillId="0" borderId="0" xfId="0" applyNumberFormat="1" applyFont="1" applyBorder="1" applyAlignment="1">
      <alignment horizontal="center" vertical="center"/>
    </xf>
    <xf numFmtId="0" fontId="5" fillId="0" borderId="0" xfId="0" applyFont="1" applyBorder="1">
      <alignment vertical="center"/>
    </xf>
    <xf numFmtId="0" fontId="8" fillId="2" borderId="9" xfId="0" applyFont="1" applyFill="1" applyBorder="1" applyAlignment="1">
      <alignment vertical="center"/>
    </xf>
    <xf numFmtId="0" fontId="8" fillId="0" borderId="9" xfId="0" applyFont="1" applyFill="1" applyBorder="1" applyAlignment="1">
      <alignment vertical="center"/>
    </xf>
    <xf numFmtId="0" fontId="8" fillId="4" borderId="2" xfId="0" applyFont="1" applyFill="1" applyBorder="1" applyAlignment="1">
      <alignment horizontal="center" vertical="center" wrapText="1"/>
    </xf>
    <xf numFmtId="0" fontId="18" fillId="0" borderId="0" xfId="0" applyFont="1">
      <alignment vertical="center"/>
    </xf>
    <xf numFmtId="0" fontId="0" fillId="7" borderId="11" xfId="0" applyFill="1" applyBorder="1" applyAlignment="1">
      <alignment horizontal="center" vertical="center"/>
    </xf>
    <xf numFmtId="0" fontId="8" fillId="3" borderId="12" xfId="0" applyFont="1" applyFill="1" applyBorder="1" applyAlignment="1">
      <alignment horizontal="center" vertical="center"/>
    </xf>
    <xf numFmtId="0" fontId="0" fillId="6" borderId="3" xfId="0" applyFill="1" applyBorder="1" applyAlignment="1">
      <alignment horizontal="center" vertical="center"/>
    </xf>
    <xf numFmtId="0" fontId="0" fillId="6" borderId="4" xfId="0" applyFill="1" applyBorder="1" applyAlignment="1">
      <alignment horizontal="center" vertical="center"/>
    </xf>
    <xf numFmtId="0" fontId="0" fillId="6" borderId="11" xfId="0" applyFill="1" applyBorder="1" applyAlignment="1">
      <alignment horizontal="center" vertical="center"/>
    </xf>
    <xf numFmtId="0" fontId="8" fillId="3" borderId="3" xfId="0" applyFont="1" applyFill="1" applyBorder="1" applyAlignment="1">
      <alignment vertical="center" wrapText="1"/>
    </xf>
    <xf numFmtId="0" fontId="8" fillId="3" borderId="4" xfId="0" applyFont="1" applyFill="1" applyBorder="1" applyAlignment="1">
      <alignment horizontal="center" vertical="center"/>
    </xf>
    <xf numFmtId="0" fontId="8" fillId="3" borderId="11"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13" fillId="0" borderId="19"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20" xfId="0" applyFont="1" applyFill="1" applyBorder="1" applyAlignment="1">
      <alignment horizontal="center" vertical="center" wrapText="1"/>
    </xf>
    <xf numFmtId="178" fontId="8" fillId="0" borderId="19" xfId="0" applyNumberFormat="1" applyFont="1" applyFill="1" applyBorder="1" applyAlignment="1">
      <alignment horizontal="center" vertical="center" wrapText="1"/>
    </xf>
    <xf numFmtId="0" fontId="13" fillId="0" borderId="20"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0" fillId="0" borderId="15" xfId="0" applyBorder="1" applyAlignment="1">
      <alignment horizontal="center" vertical="center"/>
    </xf>
    <xf numFmtId="0" fontId="8" fillId="0" borderId="15"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13" fillId="0" borderId="19" xfId="0" applyFont="1"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18" fillId="0" borderId="0" xfId="0" applyFont="1" applyFill="1" applyBorder="1">
      <alignment vertical="center"/>
    </xf>
    <xf numFmtId="0" fontId="13" fillId="0" borderId="0" xfId="0" applyFont="1" applyFill="1" applyBorder="1">
      <alignment vertical="center"/>
    </xf>
    <xf numFmtId="0" fontId="13" fillId="0" borderId="0" xfId="0" applyFont="1" applyFill="1" applyBorder="1" applyAlignment="1">
      <alignment horizontal="center" vertical="center"/>
    </xf>
    <xf numFmtId="0" fontId="11" fillId="0" borderId="0" xfId="1" applyFill="1" applyBorder="1">
      <alignment vertical="center"/>
    </xf>
    <xf numFmtId="176" fontId="17" fillId="0" borderId="0" xfId="0" applyNumberFormat="1" applyFont="1" applyFill="1" applyBorder="1" applyAlignment="1">
      <alignment horizontal="center" vertical="center"/>
    </xf>
    <xf numFmtId="177" fontId="17" fillId="0" borderId="0" xfId="0" applyNumberFormat="1" applyFont="1" applyFill="1" applyBorder="1" applyAlignment="1">
      <alignment horizontal="center" vertical="center"/>
    </xf>
    <xf numFmtId="0" fontId="10" fillId="0" borderId="16" xfId="0" applyFont="1" applyFill="1" applyBorder="1" applyAlignment="1">
      <alignment horizontal="center" vertical="center" wrapText="1"/>
    </xf>
    <xf numFmtId="0" fontId="8" fillId="0" borderId="12" xfId="0" applyFont="1" applyBorder="1" applyAlignment="1">
      <alignment horizontal="left" vertical="center" wrapText="1"/>
    </xf>
    <xf numFmtId="0" fontId="0" fillId="0" borderId="0" xfId="0" applyAlignment="1">
      <alignment vertical="center"/>
    </xf>
    <xf numFmtId="0" fontId="0" fillId="0" borderId="0" xfId="0" applyFont="1">
      <alignment vertical="center"/>
    </xf>
    <xf numFmtId="0" fontId="0" fillId="0" borderId="1" xfId="0" applyFont="1" applyBorder="1" applyAlignment="1">
      <alignment vertical="center"/>
    </xf>
    <xf numFmtId="0" fontId="0" fillId="0" borderId="1" xfId="0" applyFont="1" applyBorder="1" applyAlignment="1">
      <alignment horizontal="center" vertical="center"/>
    </xf>
    <xf numFmtId="0" fontId="0" fillId="0" borderId="0" xfId="0" applyFont="1" applyFill="1" applyBorder="1">
      <alignment vertical="center"/>
    </xf>
    <xf numFmtId="0" fontId="2" fillId="0" borderId="1" xfId="0" applyFont="1" applyFill="1" applyBorder="1" applyAlignment="1">
      <alignment vertical="center" wrapText="1"/>
    </xf>
    <xf numFmtId="0" fontId="0" fillId="0" borderId="2" xfId="0" applyFont="1" applyBorder="1" applyAlignment="1">
      <alignment vertical="center"/>
    </xf>
    <xf numFmtId="0" fontId="0" fillId="0" borderId="2" xfId="0" applyFont="1" applyBorder="1" applyAlignment="1">
      <alignment horizontal="center" vertical="center"/>
    </xf>
    <xf numFmtId="0" fontId="0" fillId="0" borderId="20" xfId="0" applyFont="1" applyBorder="1" applyAlignment="1">
      <alignment vertical="center"/>
    </xf>
    <xf numFmtId="0" fontId="0" fillId="7" borderId="18" xfId="0" applyFont="1" applyFill="1" applyBorder="1" applyAlignment="1">
      <alignment horizontal="center" vertical="center"/>
    </xf>
    <xf numFmtId="0" fontId="0" fillId="7" borderId="19" xfId="0" applyFont="1" applyFill="1" applyBorder="1" applyAlignment="1">
      <alignment horizontal="center" vertical="center"/>
    </xf>
    <xf numFmtId="0" fontId="10" fillId="0" borderId="0" xfId="0" applyFont="1" applyBorder="1" applyAlignment="1">
      <alignment horizontal="left" vertical="center" wrapText="1"/>
    </xf>
    <xf numFmtId="0" fontId="0" fillId="0" borderId="0" xfId="0" applyFill="1">
      <alignment vertical="center"/>
    </xf>
    <xf numFmtId="0" fontId="0" fillId="7" borderId="28" xfId="0" applyFill="1" applyBorder="1" applyAlignment="1">
      <alignment horizontal="center" vertical="center"/>
    </xf>
    <xf numFmtId="0" fontId="17" fillId="0" borderId="8" xfId="0" applyFont="1" applyFill="1" applyBorder="1" applyAlignment="1">
      <alignment horizontal="center" vertical="center"/>
    </xf>
    <xf numFmtId="0" fontId="10" fillId="0" borderId="12" xfId="0" applyFont="1" applyFill="1" applyBorder="1" applyAlignment="1">
      <alignment horizontal="left" vertical="center" wrapText="1"/>
    </xf>
    <xf numFmtId="0" fontId="10" fillId="0" borderId="10" xfId="0" applyFont="1" applyFill="1" applyBorder="1" applyAlignment="1">
      <alignment horizontal="left" vertical="center" wrapText="1"/>
    </xf>
    <xf numFmtId="0" fontId="10" fillId="0" borderId="12" xfId="0" applyFont="1" applyBorder="1" applyAlignment="1">
      <alignment vertical="center" wrapText="1"/>
    </xf>
    <xf numFmtId="0" fontId="10" fillId="0" borderId="10" xfId="0" applyFont="1" applyBorder="1" applyAlignment="1">
      <alignment vertical="center" wrapText="1"/>
    </xf>
    <xf numFmtId="0" fontId="10" fillId="0" borderId="12" xfId="0" applyFont="1" applyBorder="1">
      <alignment vertical="center"/>
    </xf>
    <xf numFmtId="0" fontId="10" fillId="0" borderId="2" xfId="0" applyFont="1" applyBorder="1" applyAlignment="1">
      <alignment vertical="center" wrapText="1"/>
    </xf>
    <xf numFmtId="0" fontId="10" fillId="0" borderId="9" xfId="0" applyFont="1" applyFill="1" applyBorder="1" applyAlignment="1">
      <alignment vertical="center"/>
    </xf>
    <xf numFmtId="0" fontId="21" fillId="0" borderId="0" xfId="0" applyFont="1" applyAlignment="1">
      <alignment vertical="top"/>
    </xf>
    <xf numFmtId="0" fontId="10" fillId="0" borderId="0" xfId="0" applyFont="1">
      <alignment vertical="center"/>
    </xf>
    <xf numFmtId="0" fontId="22" fillId="0" borderId="0" xfId="0" applyFont="1">
      <alignment vertical="center"/>
    </xf>
    <xf numFmtId="0" fontId="23" fillId="6" borderId="11" xfId="0" applyFont="1" applyFill="1" applyBorder="1" applyAlignment="1">
      <alignment horizontal="center" vertical="center"/>
    </xf>
    <xf numFmtId="0" fontId="23" fillId="7" borderId="7" xfId="0" applyFont="1" applyFill="1" applyBorder="1" applyAlignment="1">
      <alignment horizontal="center" vertical="center"/>
    </xf>
    <xf numFmtId="0" fontId="23" fillId="7" borderId="8" xfId="0" applyFont="1" applyFill="1" applyBorder="1" applyAlignment="1">
      <alignment horizontal="center" vertical="center"/>
    </xf>
    <xf numFmtId="176" fontId="23" fillId="0" borderId="35" xfId="0" applyNumberFormat="1" applyFont="1" applyBorder="1" applyAlignment="1">
      <alignment horizontal="center" vertical="center"/>
    </xf>
    <xf numFmtId="177" fontId="23" fillId="0" borderId="35" xfId="0" applyNumberFormat="1" applyFont="1" applyBorder="1" applyAlignment="1">
      <alignment horizontal="center" vertical="center"/>
    </xf>
    <xf numFmtId="0" fontId="10" fillId="0" borderId="17" xfId="0" applyFont="1" applyFill="1" applyBorder="1" applyAlignment="1">
      <alignment horizontal="center" vertical="center" wrapText="1"/>
    </xf>
    <xf numFmtId="0" fontId="10" fillId="0" borderId="8" xfId="0" applyFont="1" applyBorder="1" applyAlignment="1">
      <alignment vertical="center" wrapText="1"/>
    </xf>
    <xf numFmtId="0" fontId="10" fillId="0" borderId="14" xfId="0" applyFont="1" applyFill="1" applyBorder="1" applyAlignment="1">
      <alignment vertical="center" wrapText="1"/>
    </xf>
    <xf numFmtId="0" fontId="10" fillId="0" borderId="2" xfId="0" applyFont="1" applyFill="1" applyBorder="1" applyAlignment="1">
      <alignment horizontal="center" vertical="center"/>
    </xf>
    <xf numFmtId="0" fontId="10" fillId="0" borderId="13" xfId="0" applyFont="1" applyFill="1" applyBorder="1" applyAlignment="1">
      <alignment vertical="center" wrapText="1"/>
    </xf>
    <xf numFmtId="0" fontId="10" fillId="0" borderId="1" xfId="0" applyFont="1" applyBorder="1" applyAlignment="1">
      <alignment horizontal="center" vertical="center"/>
    </xf>
    <xf numFmtId="0" fontId="10" fillId="0" borderId="7" xfId="0" applyFont="1" applyBorder="1" applyAlignment="1">
      <alignment vertical="center" wrapText="1"/>
    </xf>
    <xf numFmtId="0" fontId="10" fillId="0" borderId="2" xfId="0" applyFont="1" applyFill="1" applyBorder="1" applyAlignment="1">
      <alignment vertical="center" wrapText="1"/>
    </xf>
    <xf numFmtId="0" fontId="10" fillId="0" borderId="10" xfId="0" applyFont="1" applyBorder="1" applyAlignment="1">
      <alignment horizontal="left" vertical="center" wrapText="1"/>
    </xf>
    <xf numFmtId="0" fontId="10" fillId="0" borderId="10" xfId="0" applyFont="1" applyBorder="1" applyAlignment="1">
      <alignment horizontal="left" vertical="center"/>
    </xf>
    <xf numFmtId="0" fontId="0" fillId="0" borderId="39" xfId="0" applyBorder="1" applyAlignment="1">
      <alignment horizontal="center" vertical="center"/>
    </xf>
    <xf numFmtId="0" fontId="0" fillId="0" borderId="11" xfId="0" applyBorder="1" applyAlignment="1">
      <alignment horizontal="center" vertical="center"/>
    </xf>
    <xf numFmtId="0" fontId="0" fillId="0" borderId="40" xfId="0" applyBorder="1" applyAlignment="1">
      <alignment horizontal="center" vertical="center"/>
    </xf>
    <xf numFmtId="0" fontId="23" fillId="6" borderId="1" xfId="0" applyFont="1" applyFill="1" applyBorder="1" applyAlignment="1">
      <alignment horizontal="center" vertical="center"/>
    </xf>
    <xf numFmtId="0" fontId="23" fillId="7" borderId="36" xfId="0" applyFont="1" applyFill="1" applyBorder="1" applyAlignment="1">
      <alignment horizontal="center" vertical="center"/>
    </xf>
    <xf numFmtId="0" fontId="23" fillId="7" borderId="41" xfId="0" applyFont="1" applyFill="1" applyBorder="1" applyAlignment="1">
      <alignment horizontal="center" vertical="center"/>
    </xf>
    <xf numFmtId="176" fontId="23" fillId="0" borderId="38" xfId="0" applyNumberFormat="1" applyFont="1" applyBorder="1" applyAlignment="1">
      <alignment horizontal="center" vertical="center"/>
    </xf>
    <xf numFmtId="177" fontId="23" fillId="0" borderId="38" xfId="0" applyNumberFormat="1" applyFont="1" applyBorder="1" applyAlignment="1">
      <alignment horizontal="center" vertical="center"/>
    </xf>
    <xf numFmtId="177" fontId="23" fillId="0" borderId="37" xfId="0" applyNumberFormat="1" applyFont="1" applyBorder="1" applyAlignment="1">
      <alignment horizontal="center" vertical="center"/>
    </xf>
    <xf numFmtId="0" fontId="24" fillId="0" borderId="0" xfId="0" applyFont="1">
      <alignment vertical="center"/>
    </xf>
    <xf numFmtId="0" fontId="10" fillId="0" borderId="12" xfId="0" applyFont="1" applyBorder="1" applyAlignment="1">
      <alignment vertical="center"/>
    </xf>
    <xf numFmtId="0" fontId="16" fillId="0" borderId="0" xfId="0" applyFont="1" applyBorder="1">
      <alignment vertical="center"/>
    </xf>
    <xf numFmtId="0" fontId="16" fillId="0" borderId="0" xfId="0" applyFont="1" applyFill="1" applyBorder="1">
      <alignment vertical="center"/>
    </xf>
    <xf numFmtId="178" fontId="8" fillId="0" borderId="0" xfId="0" applyNumberFormat="1" applyFont="1" applyFill="1" applyBorder="1" applyAlignment="1">
      <alignment horizontal="center" vertical="center" wrapText="1"/>
    </xf>
    <xf numFmtId="178" fontId="10" fillId="7" borderId="19" xfId="0" applyNumberFormat="1" applyFont="1" applyFill="1" applyBorder="1" applyAlignment="1">
      <alignment horizontal="center" vertical="center" wrapText="1"/>
    </xf>
    <xf numFmtId="0" fontId="8" fillId="7" borderId="20" xfId="0" applyFont="1" applyFill="1" applyBorder="1" applyAlignment="1">
      <alignment horizontal="center" vertical="center" wrapText="1"/>
    </xf>
    <xf numFmtId="0" fontId="8" fillId="0" borderId="9" xfId="0" applyFont="1" applyFill="1" applyBorder="1" applyAlignment="1">
      <alignment horizontal="left" vertical="center"/>
    </xf>
    <xf numFmtId="0" fontId="10" fillId="0" borderId="9" xfId="0" applyFont="1" applyFill="1" applyBorder="1" applyAlignment="1">
      <alignment horizontal="left" vertical="center"/>
    </xf>
    <xf numFmtId="0" fontId="8" fillId="0" borderId="0" xfId="0" applyFont="1" applyBorder="1" applyAlignment="1">
      <alignment horizontal="left" vertical="center"/>
    </xf>
    <xf numFmtId="0" fontId="14" fillId="0" borderId="0" xfId="1" applyFont="1" applyBorder="1" applyAlignment="1">
      <alignment vertical="center"/>
    </xf>
    <xf numFmtId="0" fontId="13" fillId="0" borderId="43" xfId="0" applyFont="1" applyBorder="1">
      <alignment vertical="center"/>
    </xf>
    <xf numFmtId="0" fontId="13" fillId="0" borderId="44" xfId="0" applyFont="1" applyBorder="1">
      <alignment vertical="center"/>
    </xf>
    <xf numFmtId="0" fontId="13" fillId="0" borderId="45" xfId="0" applyFont="1" applyBorder="1">
      <alignment vertical="center"/>
    </xf>
    <xf numFmtId="0" fontId="10" fillId="5" borderId="46" xfId="0" applyFont="1" applyFill="1" applyBorder="1">
      <alignment vertical="center"/>
    </xf>
    <xf numFmtId="0" fontId="10" fillId="5" borderId="0" xfId="0" applyFont="1" applyFill="1" applyBorder="1">
      <alignment vertical="center"/>
    </xf>
    <xf numFmtId="0" fontId="13" fillId="0" borderId="47" xfId="0" applyFont="1" applyBorder="1">
      <alignment vertical="center"/>
    </xf>
    <xf numFmtId="0" fontId="13" fillId="0" borderId="46" xfId="0" applyFont="1" applyBorder="1">
      <alignment vertical="center"/>
    </xf>
    <xf numFmtId="0" fontId="13" fillId="0" borderId="48" xfId="0" applyFont="1" applyBorder="1">
      <alignment vertical="center"/>
    </xf>
    <xf numFmtId="0" fontId="13" fillId="0" borderId="49" xfId="0" applyFont="1" applyBorder="1">
      <alignment vertical="center"/>
    </xf>
    <xf numFmtId="0" fontId="13" fillId="0" borderId="50" xfId="0" applyFont="1" applyBorder="1">
      <alignment vertical="center"/>
    </xf>
    <xf numFmtId="0" fontId="13" fillId="0" borderId="10" xfId="0" applyFont="1" applyBorder="1" applyAlignment="1">
      <alignment vertical="center" wrapText="1"/>
    </xf>
    <xf numFmtId="0" fontId="23" fillId="0" borderId="2" xfId="0" applyFont="1" applyBorder="1" applyAlignment="1">
      <alignment horizontal="center" vertical="center"/>
    </xf>
    <xf numFmtId="0" fontId="2" fillId="2" borderId="9" xfId="0" applyFont="1" applyFill="1" applyBorder="1" applyAlignment="1">
      <alignment horizontal="center" vertical="top"/>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5"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8" xfId="0" applyFont="1" applyFill="1" applyBorder="1" applyAlignment="1">
      <alignment horizontal="left" vertical="top" wrapText="1"/>
    </xf>
    <xf numFmtId="0" fontId="8" fillId="4" borderId="2" xfId="0" applyFont="1" applyFill="1" applyBorder="1" applyAlignment="1">
      <alignment horizontal="center" vertical="center" wrapText="1"/>
    </xf>
    <xf numFmtId="0" fontId="8" fillId="4" borderId="42"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10" xfId="0" applyFont="1" applyFill="1" applyBorder="1" applyAlignment="1">
      <alignment horizontal="center" vertical="center" wrapText="1"/>
    </xf>
  </cellXfs>
  <cellStyles count="2">
    <cellStyle name="ハイパーリンク" xfId="1" builtinId="8"/>
    <cellStyle name="標準" xfId="0" builtinId="0"/>
  </cellStyles>
  <dxfs count="27">
    <dxf>
      <font>
        <b val="0"/>
        <i val="0"/>
        <strike val="0"/>
        <condense val="0"/>
        <extend val="0"/>
        <outline val="0"/>
        <shadow val="0"/>
        <u val="none"/>
        <vertAlign val="baseline"/>
        <sz val="9"/>
        <color indexed="8"/>
        <name val="Meiryo UI"/>
        <family val="3"/>
        <charset val="128"/>
        <scheme val="none"/>
      </font>
    </dxf>
    <dxf>
      <font>
        <b val="0"/>
        <i val="0"/>
        <strike val="0"/>
        <condense val="0"/>
        <extend val="0"/>
        <outline val="0"/>
        <shadow val="0"/>
        <u val="none"/>
        <vertAlign val="baseline"/>
        <sz val="9"/>
        <color indexed="8"/>
        <name val="Meiryo UI"/>
        <family val="3"/>
        <charset val="128"/>
        <scheme val="none"/>
      </font>
    </dxf>
    <dxf>
      <font>
        <b val="0"/>
        <i val="0"/>
        <strike val="0"/>
        <condense val="0"/>
        <extend val="0"/>
        <outline val="0"/>
        <shadow val="0"/>
        <u val="none"/>
        <vertAlign val="baseline"/>
        <sz val="9"/>
        <color indexed="8"/>
        <name val="Meiryo UI"/>
        <family val="3"/>
        <charset val="128"/>
        <scheme val="none"/>
      </font>
      <alignment horizontal="left" vertical="center" textRotation="0" wrapText="1" indent="0" justifyLastLine="0" shrinkToFit="0" readingOrder="0"/>
    </dxf>
    <dxf>
      <font>
        <b val="0"/>
        <i val="0"/>
        <strike val="0"/>
        <condense val="0"/>
        <extend val="0"/>
        <outline val="0"/>
        <shadow val="0"/>
        <u val="none"/>
        <vertAlign val="baseline"/>
        <sz val="9"/>
        <color indexed="8"/>
        <name val="Meiryo UI"/>
        <family val="3"/>
        <charset val="128"/>
        <scheme val="none"/>
      </font>
      <alignment horizontal="left" vertical="center" textRotation="0" wrapText="1" indent="0" justifyLastLine="0" shrinkToFit="0" readingOrder="0"/>
    </dxf>
    <dxf>
      <font>
        <b val="0"/>
        <i val="0"/>
        <strike val="0"/>
        <condense val="0"/>
        <extend val="0"/>
        <outline val="0"/>
        <shadow val="0"/>
        <u val="none"/>
        <vertAlign val="baseline"/>
        <sz val="9"/>
        <color indexed="8"/>
        <name val="Meiryo UI"/>
        <family val="3"/>
        <charset val="128"/>
        <scheme val="none"/>
      </font>
      <alignment horizontal="left" vertical="center" textRotation="0" wrapText="1" indent="0" justifyLastLine="0" shrinkToFit="0" readingOrder="0"/>
    </dxf>
    <dxf>
      <font>
        <b val="0"/>
        <i val="0"/>
        <strike val="0"/>
        <condense val="0"/>
        <extend val="0"/>
        <outline val="0"/>
        <shadow val="0"/>
        <u val="none"/>
        <vertAlign val="baseline"/>
        <sz val="9"/>
        <color auto="1"/>
        <name val="Meiryo UI"/>
        <family val="3"/>
        <charset val="128"/>
        <scheme val="none"/>
      </font>
      <alignment horizontal="left" vertical="center" textRotation="0" wrapText="1" indent="0" justifyLastLine="0" shrinkToFit="0" readingOrder="0"/>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auto="1"/>
        <name val="Meiryo UI"/>
        <family val="3"/>
        <charset val="128"/>
        <scheme val="none"/>
      </font>
      <fill>
        <patternFill patternType="solid">
          <fgColor indexed="64"/>
          <bgColor rgb="FFFFFF00"/>
        </patternFill>
      </fill>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theme="1"/>
        <name val="Meiryo UI"/>
        <family val="3"/>
        <charset val="128"/>
        <scheme val="none"/>
      </font>
    </dxf>
    <dxf>
      <font>
        <b val="0"/>
        <i val="0"/>
        <strike val="0"/>
        <condense val="0"/>
        <extend val="0"/>
        <outline val="0"/>
        <shadow val="0"/>
        <u val="none"/>
        <vertAlign val="baseline"/>
        <sz val="9"/>
        <color auto="1"/>
        <name val="Meiryo UI"/>
        <family val="3"/>
        <charset val="128"/>
        <scheme val="none"/>
      </font>
      <fill>
        <patternFill patternType="solid">
          <fgColor indexed="64"/>
          <bgColor rgb="FFFFFF0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tmp"/></Relationships>
</file>

<file path=xl/drawings/drawing1.xml><?xml version="1.0" encoding="utf-8"?>
<xdr:wsDr xmlns:xdr="http://schemas.openxmlformats.org/drawingml/2006/spreadsheetDrawing" xmlns:a="http://schemas.openxmlformats.org/drawingml/2006/main">
  <xdr:twoCellAnchor>
    <xdr:from>
      <xdr:col>1</xdr:col>
      <xdr:colOff>9525</xdr:colOff>
      <xdr:row>42</xdr:row>
      <xdr:rowOff>38100</xdr:rowOff>
    </xdr:from>
    <xdr:to>
      <xdr:col>4</xdr:col>
      <xdr:colOff>6457950</xdr:colOff>
      <xdr:row>45</xdr:row>
      <xdr:rowOff>41111</xdr:rowOff>
    </xdr:to>
    <xdr:sp macro="" textlink="">
      <xdr:nvSpPr>
        <xdr:cNvPr id="2" name="Title 1">
          <a:extLst>
            <a:ext uri="{FF2B5EF4-FFF2-40B4-BE49-F238E27FC236}">
              <a16:creationId xmlns:a16="http://schemas.microsoft.com/office/drawing/2014/main" id="{FA4064FC-1F12-445E-AA7E-C97FC5B8C5F2}"/>
            </a:ext>
          </a:extLst>
        </xdr:cNvPr>
        <xdr:cNvSpPr>
          <a:spLocks noGrp="1"/>
        </xdr:cNvSpPr>
      </xdr:nvSpPr>
      <xdr:spPr>
        <a:xfrm>
          <a:off x="704850" y="4657725"/>
          <a:ext cx="11458575" cy="460211"/>
        </a:xfrm>
        <a:prstGeom prst="rect">
          <a:avLst/>
        </a:prstGeom>
      </xdr:spPr>
      <xdr:txBody>
        <a:bodyPr wrap="square" lIns="81628" tIns="40814" rIns="81628" bIns="40814" anchor="ctr" anchorCtr="0"/>
        <a:lstStyle>
          <a:lvl1pPr algn="ctr" defTabSz="544174" rtl="0" eaLnBrk="1" latinLnBrk="0" hangingPunct="1">
            <a:lnSpc>
              <a:spcPct val="80000"/>
            </a:lnSpc>
            <a:spcBef>
              <a:spcPct val="0"/>
            </a:spcBef>
            <a:buNone/>
            <a:defRPr lang="en-US" sz="3333" b="0" i="0" kern="1200">
              <a:solidFill>
                <a:sysClr val="windowText" lastClr="000000"/>
              </a:solidFill>
              <a:latin typeface="Gotham Rounded Medium"/>
              <a:cs typeface="Gotham Rounded Medium"/>
            </a:defRPr>
          </a:lvl1pPr>
        </a:lstStyle>
        <a:p>
          <a:pPr algn="l"/>
          <a:r>
            <a:rPr lang="en-US" altLang="ja-JP" b="1">
              <a:solidFill>
                <a:srgbClr val="FF0000"/>
              </a:solidFill>
            </a:rPr>
            <a:t>【</a:t>
          </a:r>
          <a:r>
            <a:rPr lang="ja-JP" altLang="en-US" b="1">
              <a:solidFill>
                <a:srgbClr val="FF0000"/>
              </a:solidFill>
            </a:rPr>
            <a:t>参考</a:t>
          </a:r>
          <a:r>
            <a:rPr lang="en-US" altLang="ja-JP" b="1">
              <a:solidFill>
                <a:srgbClr val="FF0000"/>
              </a:solidFill>
            </a:rPr>
            <a:t>】</a:t>
          </a:r>
          <a:r>
            <a:rPr lang="en-US"/>
            <a:t>Nutanix </a:t>
          </a:r>
          <a:r>
            <a:rPr lang="ja-JP" altLang="en-US"/>
            <a:t>ソフトウェアライセンス</a:t>
          </a:r>
          <a:endParaRPr lang="en-US"/>
        </a:p>
      </xdr:txBody>
    </xdr:sp>
    <xdr:clientData/>
  </xdr:twoCellAnchor>
  <xdr:twoCellAnchor>
    <xdr:from>
      <xdr:col>1</xdr:col>
      <xdr:colOff>72390</xdr:colOff>
      <xdr:row>44</xdr:row>
      <xdr:rowOff>137866</xdr:rowOff>
    </xdr:from>
    <xdr:to>
      <xdr:col>4</xdr:col>
      <xdr:colOff>4816297</xdr:colOff>
      <xdr:row>83</xdr:row>
      <xdr:rowOff>82285</xdr:rowOff>
    </xdr:to>
    <xdr:grpSp>
      <xdr:nvGrpSpPr>
        <xdr:cNvPr id="6" name="グループ化 5">
          <a:extLst>
            <a:ext uri="{FF2B5EF4-FFF2-40B4-BE49-F238E27FC236}">
              <a16:creationId xmlns:a16="http://schemas.microsoft.com/office/drawing/2014/main" id="{906FBEF3-8059-4166-94FB-980547550C0A}"/>
            </a:ext>
          </a:extLst>
        </xdr:cNvPr>
        <xdr:cNvGrpSpPr/>
      </xdr:nvGrpSpPr>
      <xdr:grpSpPr>
        <a:xfrm>
          <a:off x="768129" y="9778823"/>
          <a:ext cx="9754885" cy="5775375"/>
          <a:chOff x="548640" y="4881316"/>
          <a:chExt cx="11297107" cy="5888019"/>
        </a:xfrm>
      </xdr:grpSpPr>
      <xdr:pic>
        <xdr:nvPicPr>
          <xdr:cNvPr id="3" name="table">
            <a:extLst>
              <a:ext uri="{FF2B5EF4-FFF2-40B4-BE49-F238E27FC236}">
                <a16:creationId xmlns:a16="http://schemas.microsoft.com/office/drawing/2014/main" id="{648CD173-CB1C-4FD1-BE0A-4993EEF288EF}"/>
              </a:ext>
            </a:extLst>
          </xdr:cNvPr>
          <xdr:cNvPicPr>
            <a:picLocks noChangeAspect="1"/>
          </xdr:cNvPicPr>
        </xdr:nvPicPr>
        <xdr:blipFill>
          <a:blip xmlns:r="http://schemas.openxmlformats.org/officeDocument/2006/relationships" r:embed="rId1"/>
          <a:stretch>
            <a:fillRect/>
          </a:stretch>
        </xdr:blipFill>
        <xdr:spPr>
          <a:xfrm>
            <a:off x="548640" y="5561365"/>
            <a:ext cx="5593306" cy="4809845"/>
          </a:xfrm>
          <a:prstGeom prst="rect">
            <a:avLst/>
          </a:prstGeom>
        </xdr:spPr>
      </xdr:pic>
      <xdr:pic>
        <xdr:nvPicPr>
          <xdr:cNvPr id="4" name="table">
            <a:extLst>
              <a:ext uri="{FF2B5EF4-FFF2-40B4-BE49-F238E27FC236}">
                <a16:creationId xmlns:a16="http://schemas.microsoft.com/office/drawing/2014/main" id="{F10BF867-3262-4649-ADD6-624F5613D3BC}"/>
              </a:ext>
            </a:extLst>
          </xdr:cNvPr>
          <xdr:cNvPicPr>
            <a:picLocks noChangeAspect="1"/>
          </xdr:cNvPicPr>
        </xdr:nvPicPr>
        <xdr:blipFill>
          <a:blip xmlns:r="http://schemas.openxmlformats.org/officeDocument/2006/relationships" r:embed="rId2"/>
          <a:stretch>
            <a:fillRect/>
          </a:stretch>
        </xdr:blipFill>
        <xdr:spPr>
          <a:xfrm>
            <a:off x="1092381" y="4881316"/>
            <a:ext cx="10528094" cy="594379"/>
          </a:xfrm>
          <a:prstGeom prst="rect">
            <a:avLst/>
          </a:prstGeom>
        </xdr:spPr>
      </xdr:pic>
      <xdr:pic>
        <xdr:nvPicPr>
          <xdr:cNvPr id="5" name="table">
            <a:extLst>
              <a:ext uri="{FF2B5EF4-FFF2-40B4-BE49-F238E27FC236}">
                <a16:creationId xmlns:a16="http://schemas.microsoft.com/office/drawing/2014/main" id="{6BA9E727-4513-4F94-A3FE-04EC4C3BE3FD}"/>
              </a:ext>
            </a:extLst>
          </xdr:cNvPr>
          <xdr:cNvPicPr>
            <a:picLocks noChangeAspect="1"/>
          </xdr:cNvPicPr>
        </xdr:nvPicPr>
        <xdr:blipFill>
          <a:blip xmlns:r="http://schemas.openxmlformats.org/officeDocument/2006/relationships" r:embed="rId3"/>
          <a:stretch>
            <a:fillRect/>
          </a:stretch>
        </xdr:blipFill>
        <xdr:spPr>
          <a:xfrm>
            <a:off x="6216247" y="5567080"/>
            <a:ext cx="5629500" cy="5202255"/>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224117</xdr:colOff>
      <xdr:row>56</xdr:row>
      <xdr:rowOff>56030</xdr:rowOff>
    </xdr:from>
    <xdr:to>
      <xdr:col>6</xdr:col>
      <xdr:colOff>4021146</xdr:colOff>
      <xdr:row>80</xdr:row>
      <xdr:rowOff>78441</xdr:rowOff>
    </xdr:to>
    <xdr:grpSp>
      <xdr:nvGrpSpPr>
        <xdr:cNvPr id="2" name="グループ化 1">
          <a:extLst>
            <a:ext uri="{FF2B5EF4-FFF2-40B4-BE49-F238E27FC236}">
              <a16:creationId xmlns:a16="http://schemas.microsoft.com/office/drawing/2014/main" id="{0EA7B829-6F04-4ED3-9302-2DAA09DF6081}"/>
            </a:ext>
          </a:extLst>
        </xdr:cNvPr>
        <xdr:cNvGrpSpPr/>
      </xdr:nvGrpSpPr>
      <xdr:grpSpPr>
        <a:xfrm>
          <a:off x="1064558" y="13402236"/>
          <a:ext cx="11954912" cy="5681381"/>
          <a:chOff x="840441" y="13346206"/>
          <a:chExt cx="11954911" cy="5681382"/>
        </a:xfrm>
      </xdr:grpSpPr>
      <xdr:pic>
        <xdr:nvPicPr>
          <xdr:cNvPr id="7" name="図 6">
            <a:extLst>
              <a:ext uri="{FF2B5EF4-FFF2-40B4-BE49-F238E27FC236}">
                <a16:creationId xmlns:a16="http://schemas.microsoft.com/office/drawing/2014/main" id="{E8FD04A0-E39A-43DD-B707-CDD781EF29E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40441" y="13346206"/>
            <a:ext cx="11954911" cy="5675088"/>
          </a:xfrm>
          <a:prstGeom prst="rect">
            <a:avLst/>
          </a:prstGeom>
        </xdr:spPr>
      </xdr:pic>
      <xdr:sp macro="" textlink="">
        <xdr:nvSpPr>
          <xdr:cNvPr id="8" name="正方形/長方形 7">
            <a:extLst>
              <a:ext uri="{FF2B5EF4-FFF2-40B4-BE49-F238E27FC236}">
                <a16:creationId xmlns:a16="http://schemas.microsoft.com/office/drawing/2014/main" id="{C623641E-01CE-4A27-A83E-314DFBF43AD9}"/>
              </a:ext>
            </a:extLst>
          </xdr:cNvPr>
          <xdr:cNvSpPr/>
        </xdr:nvSpPr>
        <xdr:spPr>
          <a:xfrm>
            <a:off x="11593606" y="18792265"/>
            <a:ext cx="726141" cy="235323"/>
          </a:xfrm>
          <a:prstGeom prst="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9C354B2-DE38-46E5-ACEB-A708DB0628E9}" name="テーブル1" displayName="テーブル1" ref="F42:F52" totalsRowShown="0" headerRowDxfId="26" dataDxfId="25">
  <autoFilter ref="F42:F52" xr:uid="{FDF3755E-366F-41EB-845C-2AC71A82EB3C}"/>
  <tableColumns count="1">
    <tableColumn id="1" xr3:uid="{F50ADB0A-211F-4254-96D8-96FC8649C29A}" name="Nutanix_NXシリーズ" dataDxfId="24"/>
  </tableColumns>
  <tableStyleInfo name="TableStyleLight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199D8BD-3F25-451B-8B58-9A6024B782E7}" name="テーブル2" displayName="テーブル2" ref="G42:G56" totalsRowShown="0" headerRowDxfId="23" dataDxfId="22">
  <autoFilter ref="G42:G56" xr:uid="{1A99CB9B-4F95-4112-859B-C2CA6D7AB653}"/>
  <tableColumns count="1">
    <tableColumn id="1" xr3:uid="{377C6584-F54A-42A2-964B-AC5F01A6A231}" name="HPE_ProLiant_DXシリーズ" dataDxfId="21"/>
  </tableColumns>
  <tableStyleInfo name="TableStyleLight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5AFB15C-74D4-415D-A25C-52CC67C3D5FC}" name="テーブル3" displayName="テーブル3" ref="H42:H43" totalsRowShown="0" headerRowDxfId="20" dataDxfId="19">
  <autoFilter ref="H42:H43" xr:uid="{3E0D43B0-713F-47AE-B475-E5616078CCA5}"/>
  <tableColumns count="1">
    <tableColumn id="1" xr3:uid="{351640BE-AAE5-412A-9958-E1A57C174C33}" name="否" dataDxfId="18"/>
  </tableColumns>
  <tableStyleInfo name="TableStyleLight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FC6186D-5472-49C1-BC54-B23B8F11FEBE}" name="テーブル4" displayName="テーブル4" ref="I42:I46" totalsRowShown="0" headerRowDxfId="17" dataDxfId="16">
  <autoFilter ref="I42:I46" xr:uid="{E55ABA03-31BE-406B-BD4C-D4B4C5E8A568}"/>
  <tableColumns count="1">
    <tableColumn id="1" xr3:uid="{281F714C-C252-4BDC-A325-545E732A0F4C}" name="要" dataDxfId="15"/>
  </tableColumns>
  <tableStyleInfo name="TableStyleLight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8CF253B-1BD0-4DA7-8D80-2EE8D5A21FA4}" name="テーブル5" displayName="テーブル5" ref="J42:J43" totalsRowShown="0" headerRowDxfId="14" dataDxfId="13">
  <autoFilter ref="J42:J43" xr:uid="{C125A445-9DD8-4335-BC14-7ADA15915814}"/>
  <tableColumns count="1">
    <tableColumn id="1" xr3:uid="{20BB53DB-0062-4B60-BDDC-8CD35DB1732D}" name="Starter" dataDxfId="12"/>
  </tableColumns>
  <tableStyleInfo name="TableStyleLight6"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CDAAC8E-E7E7-473B-B424-990361220B94}" name="テーブル6" displayName="テーブル6" ref="K42:K45" totalsRowShown="0" headerRowDxfId="11" dataDxfId="10">
  <autoFilter ref="K42:K45" xr:uid="{B04F067A-37D9-4B7E-BEEA-1ED7A11798C8}"/>
  <tableColumns count="1">
    <tableColumn id="1" xr3:uid="{E101A9E9-177B-4B0C-933F-DFA0971F1D4D}" name="Pro" dataDxfId="9"/>
  </tableColumns>
  <tableStyleInfo name="TableStyleLight7"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C9269036-45F9-443B-8F80-19ACB8A5F33C}" name="テーブル10" displayName="テーブル10" ref="L42:L43" totalsRowShown="0" headerRowDxfId="8" dataDxfId="7">
  <autoFilter ref="L42:L43" xr:uid="{E3350211-44FC-4018-A876-7381E895BD30}"/>
  <tableColumns count="1">
    <tableColumn id="1" xr3:uid="{6DAEC04C-E48E-41D3-AB18-62B3E62E2A13}" name="Ultimate" dataDxfId="6"/>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91E8ECF-3DF7-470C-AFC5-05646823B99E}" name="テーブル7" displayName="テーブル7" ref="N5:N8" totalsRowShown="0" headerRowDxfId="5" dataDxfId="4">
  <autoFilter ref="N5:N8" xr:uid="{B36E6A3E-F321-4FFD-A0F3-9805D741B421}"/>
  <tableColumns count="1">
    <tableColumn id="1" xr3:uid="{B9369B5A-C593-4665-AA16-6AFF1F7E1B1F}" name="カスタマイズしない" dataDxfId="3"/>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F74AB4BB-2456-46C4-8B41-D45D5A49E950}" name="テーブル8" displayName="テーブル8" ref="O5:O6" totalsRowShown="0" headerRowDxfId="2" dataDxfId="1">
  <autoFilter ref="O5:O6" xr:uid="{C1570CF9-F388-4D62-B740-06205FCE6E33}"/>
  <tableColumns count="1">
    <tableColumn id="1" xr3:uid="{E72C37D2-5CD9-49EF-AB4F-64D1FA3D2201}" name="カスタマイズする" dataDxfId="0"/>
  </tableColumns>
  <tableStyleInfo name="TableStyleLight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drawing" Target="../drawings/drawing1.xml"/><Relationship Id="rId7" Type="http://schemas.openxmlformats.org/officeDocument/2006/relationships/table" Target="../tables/table4.xml"/><Relationship Id="rId2" Type="http://schemas.openxmlformats.org/officeDocument/2006/relationships/printerSettings" Target="../printerSettings/printerSettings1.bin"/><Relationship Id="rId1" Type="http://schemas.openxmlformats.org/officeDocument/2006/relationships/hyperlink" Target="https://www.nutanix.com/support-services/product-support/product-support-programs"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docs.vmware.com/jp/VMware-Horizon-7/7.8/horizon-installation/GUID-332CFB83-784A-4578-9354-888C0538909A.html" TargetMode="External"/><Relationship Id="rId2" Type="http://schemas.openxmlformats.org/officeDocument/2006/relationships/hyperlink" Target="https://docs.vmware.com/jp/VMware-Horizon-7/7.8/horizon-installation/GUID-AF050FEA-5382-4D4A-BB83-24A087FD644B.html" TargetMode="External"/><Relationship Id="rId1" Type="http://schemas.openxmlformats.org/officeDocument/2006/relationships/hyperlink" Target="https://docs.vmware.com/jp/VMware-vSphere/6.7/com.vmware.vcenter.install.doc/GUID-88571D8A-46E1-464D-A349-4DC43DCAF320.html" TargetMode="External"/><Relationship Id="rId6" Type="http://schemas.openxmlformats.org/officeDocument/2006/relationships/table" Target="../tables/table9.xml"/><Relationship Id="rId5" Type="http://schemas.openxmlformats.org/officeDocument/2006/relationships/table" Target="../tables/table8.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hyperlink" Target="https://www.nutanix.com/support-services/product-support/product-support-programs"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320F5-BB0E-4C43-9F0C-F4D9F70C5067}">
  <sheetPr>
    <pageSetUpPr fitToPage="1"/>
  </sheetPr>
  <dimension ref="A1:T83"/>
  <sheetViews>
    <sheetView showGridLines="0" tabSelected="1" zoomScale="115" zoomScaleNormal="115" workbookViewId="0"/>
  </sheetViews>
  <sheetFormatPr defaultColWidth="8.75" defaultRowHeight="12" x14ac:dyDescent="0.4"/>
  <cols>
    <col min="1" max="1" width="9.125" style="34" bestFit="1" customWidth="1"/>
    <col min="2" max="2" width="3.75" style="34" customWidth="1"/>
    <col min="3" max="3" width="30.25" style="34" customWidth="1"/>
    <col min="4" max="4" width="31.75" style="34" bestFit="1" customWidth="1"/>
    <col min="5" max="5" width="81.125" style="34" bestFit="1" customWidth="1"/>
    <col min="6" max="6" width="16.75" style="34" hidden="1" customWidth="1"/>
    <col min="7" max="7" width="20.75" style="34" hidden="1" customWidth="1"/>
    <col min="8" max="8" width="13" style="34" hidden="1" customWidth="1"/>
    <col min="9" max="9" width="12.125" style="34" hidden="1" customWidth="1"/>
    <col min="10" max="10" width="9.875" style="34" hidden="1" customWidth="1"/>
    <col min="11" max="18" width="8.75" style="34" hidden="1" customWidth="1"/>
    <col min="19" max="20" width="8.75" style="34" customWidth="1"/>
    <col min="21" max="16384" width="8.75" style="34"/>
  </cols>
  <sheetData>
    <row r="1" spans="1:9" x14ac:dyDescent="0.4">
      <c r="A1" s="34" t="s">
        <v>221</v>
      </c>
      <c r="B1" s="60"/>
      <c r="E1" s="61"/>
    </row>
    <row r="2" spans="1:9" x14ac:dyDescent="0.4">
      <c r="A2" s="70">
        <v>43913</v>
      </c>
    </row>
    <row r="3" spans="1:9" x14ac:dyDescent="0.4">
      <c r="B3" s="34" t="s">
        <v>7</v>
      </c>
      <c r="C3" s="34" t="s">
        <v>149</v>
      </c>
      <c r="D3" s="62" t="s">
        <v>225</v>
      </c>
      <c r="E3" s="35"/>
    </row>
    <row r="4" spans="1:9" ht="12.75" thickBot="1" x14ac:dyDescent="0.45">
      <c r="B4" s="36"/>
      <c r="C4" s="102" t="s">
        <v>10</v>
      </c>
      <c r="D4" s="104" t="s">
        <v>12</v>
      </c>
      <c r="E4" s="103" t="s">
        <v>13</v>
      </c>
    </row>
    <row r="5" spans="1:9" x14ac:dyDescent="0.4">
      <c r="A5" s="52"/>
      <c r="B5" s="173">
        <v>1</v>
      </c>
      <c r="C5" s="174" t="s">
        <v>223</v>
      </c>
      <c r="D5" s="138" t="s">
        <v>265</v>
      </c>
      <c r="E5" s="172" t="s">
        <v>459</v>
      </c>
      <c r="F5" s="34" t="s">
        <v>464</v>
      </c>
      <c r="G5" s="69"/>
    </row>
    <row r="6" spans="1:9" x14ac:dyDescent="0.4">
      <c r="B6" s="175">
        <v>2</v>
      </c>
      <c r="C6" s="176" t="s">
        <v>143</v>
      </c>
      <c r="D6" s="170" t="s">
        <v>265</v>
      </c>
      <c r="E6" s="171" t="s">
        <v>475</v>
      </c>
      <c r="F6" s="163" t="s">
        <v>473</v>
      </c>
      <c r="G6" s="163" t="s">
        <v>474</v>
      </c>
      <c r="H6" s="163" t="s">
        <v>142</v>
      </c>
    </row>
    <row r="7" spans="1:9" x14ac:dyDescent="0.4">
      <c r="B7" s="175">
        <v>3</v>
      </c>
      <c r="C7" s="160" t="s">
        <v>157</v>
      </c>
      <c r="D7" s="105" t="s">
        <v>265</v>
      </c>
      <c r="E7" s="158" t="s">
        <v>462</v>
      </c>
      <c r="F7" s="34">
        <v>2</v>
      </c>
      <c r="G7" s="34">
        <v>4</v>
      </c>
      <c r="H7" s="34">
        <v>6</v>
      </c>
      <c r="I7" s="34">
        <v>8</v>
      </c>
    </row>
    <row r="8" spans="1:9" ht="16.149999999999999" customHeight="1" x14ac:dyDescent="0.4">
      <c r="B8" s="175">
        <v>4</v>
      </c>
      <c r="C8" s="160" t="s">
        <v>144</v>
      </c>
      <c r="D8" s="105" t="s">
        <v>265</v>
      </c>
      <c r="E8" s="158" t="s">
        <v>460</v>
      </c>
      <c r="F8" s="34" t="s">
        <v>145</v>
      </c>
      <c r="G8" s="34" t="s">
        <v>455</v>
      </c>
    </row>
    <row r="9" spans="1:9" x14ac:dyDescent="0.4">
      <c r="B9" s="175">
        <v>5</v>
      </c>
      <c r="C9" s="160" t="s">
        <v>146</v>
      </c>
      <c r="D9" s="105" t="s">
        <v>265</v>
      </c>
      <c r="E9" s="65" t="s">
        <v>461</v>
      </c>
      <c r="F9" s="34" t="s">
        <v>147</v>
      </c>
      <c r="G9" s="34" t="s">
        <v>148</v>
      </c>
    </row>
    <row r="10" spans="1:9" ht="24.75" thickBot="1" x14ac:dyDescent="0.45">
      <c r="B10" s="175">
        <v>6</v>
      </c>
      <c r="C10" s="177" t="s">
        <v>154</v>
      </c>
      <c r="D10" s="106" t="s">
        <v>265</v>
      </c>
      <c r="E10" s="210" t="s">
        <v>483</v>
      </c>
      <c r="F10" s="34" t="s">
        <v>156</v>
      </c>
      <c r="G10" s="34" t="s">
        <v>155</v>
      </c>
    </row>
    <row r="11" spans="1:9" x14ac:dyDescent="0.4">
      <c r="C11" s="33"/>
    </row>
    <row r="12" spans="1:9" x14ac:dyDescent="0.4">
      <c r="B12" s="34" t="s">
        <v>7</v>
      </c>
      <c r="C12" s="34" t="s">
        <v>202</v>
      </c>
      <c r="D12" s="62" t="s">
        <v>225</v>
      </c>
      <c r="E12" s="35"/>
    </row>
    <row r="13" spans="1:9" ht="12.75" thickBot="1" x14ac:dyDescent="0.45">
      <c r="B13" s="36"/>
      <c r="C13" s="9" t="s">
        <v>10</v>
      </c>
      <c r="D13" s="104" t="s">
        <v>12</v>
      </c>
      <c r="E13" s="64" t="s">
        <v>13</v>
      </c>
    </row>
    <row r="14" spans="1:9" ht="13.9" customHeight="1" x14ac:dyDescent="0.4">
      <c r="B14" s="12">
        <v>1</v>
      </c>
      <c r="C14" s="63" t="s">
        <v>203</v>
      </c>
      <c r="D14" s="108" t="s">
        <v>265</v>
      </c>
      <c r="E14" s="158" t="s">
        <v>315</v>
      </c>
      <c r="F14" s="34" t="s">
        <v>205</v>
      </c>
      <c r="G14" s="34" t="s">
        <v>204</v>
      </c>
    </row>
    <row r="15" spans="1:9" x14ac:dyDescent="0.4">
      <c r="B15" s="12">
        <v>2</v>
      </c>
      <c r="C15" s="66" t="s">
        <v>114</v>
      </c>
      <c r="D15" s="105" t="s">
        <v>265</v>
      </c>
      <c r="E15" s="178" t="s">
        <v>466</v>
      </c>
      <c r="F15" s="34" t="s">
        <v>464</v>
      </c>
    </row>
    <row r="16" spans="1:9" ht="48.75" thickBot="1" x14ac:dyDescent="0.45">
      <c r="B16" s="12">
        <v>3</v>
      </c>
      <c r="C16" s="66" t="s">
        <v>119</v>
      </c>
      <c r="D16" s="111" t="s">
        <v>265</v>
      </c>
      <c r="E16" s="178" t="s">
        <v>487</v>
      </c>
      <c r="F16" s="34" t="s">
        <v>465</v>
      </c>
    </row>
    <row r="17" spans="2:20" ht="12.75" customHeight="1" x14ac:dyDescent="0.4">
      <c r="C17" s="33"/>
    </row>
    <row r="18" spans="2:20" x14ac:dyDescent="0.4">
      <c r="B18" s="34" t="s">
        <v>150</v>
      </c>
      <c r="C18" s="34" t="s">
        <v>128</v>
      </c>
      <c r="D18" s="62" t="s">
        <v>225</v>
      </c>
    </row>
    <row r="19" spans="2:20" ht="12.75" thickBot="1" x14ac:dyDescent="0.45">
      <c r="B19" s="36"/>
      <c r="C19" s="9" t="s">
        <v>10</v>
      </c>
      <c r="D19" s="104" t="s">
        <v>12</v>
      </c>
      <c r="E19" s="64" t="s">
        <v>13</v>
      </c>
    </row>
    <row r="20" spans="2:20" ht="72" x14ac:dyDescent="0.4">
      <c r="B20" s="12">
        <v>1</v>
      </c>
      <c r="C20" s="66" t="s">
        <v>121</v>
      </c>
      <c r="D20" s="108" t="s">
        <v>265</v>
      </c>
      <c r="E20" s="178" t="s">
        <v>467</v>
      </c>
      <c r="F20" s="34" t="s">
        <v>224</v>
      </c>
      <c r="G20" s="34" t="s">
        <v>153</v>
      </c>
    </row>
    <row r="21" spans="2:20" ht="24.75" thickBot="1" x14ac:dyDescent="0.45">
      <c r="B21" s="12">
        <v>2</v>
      </c>
      <c r="C21" s="67" t="s">
        <v>123</v>
      </c>
      <c r="D21" s="109" t="s">
        <v>265</v>
      </c>
      <c r="E21" s="178" t="s">
        <v>468</v>
      </c>
      <c r="F21" s="163" t="s">
        <v>472</v>
      </c>
      <c r="G21" s="69"/>
      <c r="H21" s="69"/>
      <c r="I21" s="69"/>
      <c r="J21" s="69"/>
      <c r="K21" s="69"/>
      <c r="L21" s="69"/>
      <c r="M21" s="69"/>
      <c r="N21" s="69"/>
      <c r="O21" s="69"/>
      <c r="P21" s="69"/>
      <c r="Q21" s="69"/>
      <c r="R21" s="69"/>
      <c r="S21" s="69"/>
    </row>
    <row r="22" spans="2:20" s="83" customFormat="1" x14ac:dyDescent="0.4">
      <c r="B22" s="83" t="s">
        <v>128</v>
      </c>
      <c r="C22" s="199" t="s">
        <v>140</v>
      </c>
    </row>
    <row r="23" spans="2:20" s="83" customFormat="1" x14ac:dyDescent="0.4">
      <c r="B23" s="17"/>
      <c r="C23" s="198"/>
      <c r="D23" s="193"/>
      <c r="E23" s="151"/>
      <c r="F23" s="191"/>
      <c r="G23" s="191"/>
      <c r="H23" s="191"/>
      <c r="I23" s="191"/>
      <c r="J23" s="191"/>
      <c r="K23" s="191"/>
      <c r="L23" s="191"/>
      <c r="M23" s="191"/>
      <c r="N23" s="191"/>
      <c r="O23" s="191"/>
      <c r="P23" s="191"/>
      <c r="Q23" s="191"/>
      <c r="R23" s="191"/>
      <c r="S23" s="191"/>
    </row>
    <row r="24" spans="2:20" s="133" customFormat="1" ht="12.75" thickBot="1" x14ac:dyDescent="0.45">
      <c r="B24" s="94" t="s">
        <v>484</v>
      </c>
      <c r="C24" s="196"/>
      <c r="D24" s="193"/>
      <c r="E24" s="197"/>
      <c r="F24" s="192"/>
      <c r="G24" s="192"/>
      <c r="H24" s="192"/>
      <c r="I24" s="192"/>
      <c r="J24" s="192"/>
      <c r="K24" s="192"/>
      <c r="L24" s="192"/>
      <c r="M24" s="192"/>
      <c r="N24" s="192"/>
      <c r="O24" s="192"/>
      <c r="P24" s="192"/>
      <c r="Q24" s="192"/>
      <c r="R24" s="192"/>
      <c r="S24" s="192"/>
    </row>
    <row r="25" spans="2:20" x14ac:dyDescent="0.4">
      <c r="B25" s="12">
        <v>3</v>
      </c>
      <c r="C25" s="67" t="s">
        <v>124</v>
      </c>
      <c r="D25" s="195" t="str">
        <f>IF(D5=F42,D20,"ー")</f>
        <v>ー</v>
      </c>
      <c r="E25" s="178" t="s">
        <v>469</v>
      </c>
    </row>
    <row r="26" spans="2:20" ht="12.75" thickBot="1" x14ac:dyDescent="0.45">
      <c r="B26" s="12">
        <v>4</v>
      </c>
      <c r="C26" s="67" t="s">
        <v>126</v>
      </c>
      <c r="D26" s="194" t="str">
        <f>IF(D5=F42,D21,"ー")</f>
        <v>ー</v>
      </c>
      <c r="E26" s="179" t="s">
        <v>470</v>
      </c>
      <c r="F26" s="163" t="s">
        <v>472</v>
      </c>
      <c r="Q26" s="69"/>
      <c r="R26" s="69"/>
      <c r="S26" s="69"/>
      <c r="T26" s="69"/>
    </row>
    <row r="27" spans="2:20" ht="12.75" thickBot="1" x14ac:dyDescent="0.45">
      <c r="B27" s="163" t="s">
        <v>485</v>
      </c>
      <c r="C27" s="69"/>
      <c r="E27" s="163"/>
      <c r="F27" s="69"/>
      <c r="Q27" s="69"/>
      <c r="R27" s="69"/>
      <c r="S27" s="69"/>
      <c r="T27" s="69"/>
    </row>
    <row r="28" spans="2:20" x14ac:dyDescent="0.4">
      <c r="B28" s="175">
        <v>5</v>
      </c>
      <c r="C28" s="81" t="s">
        <v>232</v>
      </c>
      <c r="D28" s="110" t="s">
        <v>265</v>
      </c>
      <c r="E28" s="87" t="s">
        <v>250</v>
      </c>
      <c r="F28" s="69" t="s">
        <v>233</v>
      </c>
      <c r="G28" s="69" t="s">
        <v>489</v>
      </c>
      <c r="H28" s="69" t="s">
        <v>490</v>
      </c>
      <c r="I28" s="69" t="s">
        <v>491</v>
      </c>
      <c r="J28" s="69" t="s">
        <v>492</v>
      </c>
      <c r="K28" s="69" t="s">
        <v>227</v>
      </c>
      <c r="L28" s="69" t="s">
        <v>228</v>
      </c>
      <c r="M28" s="69" t="s">
        <v>229</v>
      </c>
      <c r="N28" s="69" t="s">
        <v>230</v>
      </c>
      <c r="O28" s="69" t="s">
        <v>231</v>
      </c>
      <c r="P28" s="69"/>
    </row>
    <row r="29" spans="2:20" ht="12.75" thickBot="1" x14ac:dyDescent="0.45">
      <c r="B29" s="175">
        <v>6</v>
      </c>
      <c r="C29" s="160" t="s">
        <v>253</v>
      </c>
      <c r="D29" s="111" t="s">
        <v>265</v>
      </c>
      <c r="E29" s="158" t="s">
        <v>471</v>
      </c>
      <c r="F29" s="34" t="s">
        <v>252</v>
      </c>
      <c r="G29" s="34" t="s">
        <v>251</v>
      </c>
    </row>
    <row r="32" spans="2:20" x14ac:dyDescent="0.4">
      <c r="B32" s="163" t="s">
        <v>150</v>
      </c>
      <c r="C32" s="163" t="s">
        <v>256</v>
      </c>
      <c r="D32" s="62" t="s">
        <v>225</v>
      </c>
    </row>
    <row r="33" spans="2:15" ht="12.75" thickBot="1" x14ac:dyDescent="0.45">
      <c r="B33" s="36"/>
      <c r="C33" s="9" t="s">
        <v>10</v>
      </c>
      <c r="D33" s="104" t="s">
        <v>12</v>
      </c>
      <c r="E33" s="64" t="s">
        <v>13</v>
      </c>
    </row>
    <row r="34" spans="2:15" ht="12.75" thickBot="1" x14ac:dyDescent="0.45">
      <c r="B34" s="12">
        <v>1</v>
      </c>
      <c r="C34" s="66" t="s">
        <v>257</v>
      </c>
      <c r="D34" s="107" t="s">
        <v>265</v>
      </c>
      <c r="E34" s="68" t="s">
        <v>259</v>
      </c>
    </row>
    <row r="35" spans="2:15" s="83" customFormat="1" ht="12.75" thickBot="1" x14ac:dyDescent="0.45">
      <c r="B35" s="190" t="s">
        <v>316</v>
      </c>
      <c r="C35" s="139"/>
      <c r="D35" s="29"/>
      <c r="E35" s="139"/>
    </row>
    <row r="36" spans="2:15" ht="84.75" thickBot="1" x14ac:dyDescent="0.45">
      <c r="B36" s="12">
        <v>2</v>
      </c>
      <c r="C36" s="66" t="s">
        <v>258</v>
      </c>
      <c r="D36" s="107" t="s">
        <v>264</v>
      </c>
      <c r="E36" s="68" t="s">
        <v>453</v>
      </c>
      <c r="F36" s="34" t="s">
        <v>265</v>
      </c>
      <c r="G36" s="34" t="s">
        <v>260</v>
      </c>
      <c r="H36" s="34" t="s">
        <v>261</v>
      </c>
      <c r="I36" s="34" t="s">
        <v>262</v>
      </c>
      <c r="J36" s="52" t="s">
        <v>263</v>
      </c>
    </row>
    <row r="38" spans="2:15" x14ac:dyDescent="0.4">
      <c r="B38" s="163" t="s">
        <v>150</v>
      </c>
      <c r="C38" s="163" t="s">
        <v>295</v>
      </c>
      <c r="D38" s="62" t="s">
        <v>225</v>
      </c>
    </row>
    <row r="39" spans="2:15" ht="12.75" thickBot="1" x14ac:dyDescent="0.45">
      <c r="B39" s="36"/>
      <c r="C39" s="9" t="s">
        <v>10</v>
      </c>
      <c r="D39" s="104" t="s">
        <v>12</v>
      </c>
      <c r="E39" s="64" t="s">
        <v>13</v>
      </c>
    </row>
    <row r="40" spans="2:15" ht="36.75" thickBot="1" x14ac:dyDescent="0.45">
      <c r="B40" s="12">
        <v>1</v>
      </c>
      <c r="C40" s="66" t="s">
        <v>296</v>
      </c>
      <c r="D40" s="107" t="s">
        <v>265</v>
      </c>
      <c r="E40" s="68" t="s">
        <v>458</v>
      </c>
      <c r="F40" s="34" t="s">
        <v>297</v>
      </c>
      <c r="G40" s="34" t="s">
        <v>298</v>
      </c>
    </row>
    <row r="41" spans="2:15" x14ac:dyDescent="0.4">
      <c r="F41" s="200" t="s">
        <v>486</v>
      </c>
      <c r="G41" s="201"/>
      <c r="H41" s="201"/>
      <c r="I41" s="201"/>
      <c r="J41" s="201"/>
      <c r="K41" s="201"/>
      <c r="L41" s="201"/>
      <c r="M41" s="201"/>
      <c r="N41" s="201"/>
      <c r="O41" s="202"/>
    </row>
    <row r="42" spans="2:15" x14ac:dyDescent="0.4">
      <c r="F42" s="203" t="s">
        <v>254</v>
      </c>
      <c r="G42" s="204" t="s">
        <v>255</v>
      </c>
      <c r="H42" s="83" t="s">
        <v>304</v>
      </c>
      <c r="I42" s="83" t="s">
        <v>155</v>
      </c>
      <c r="J42" s="83" t="s">
        <v>151</v>
      </c>
      <c r="K42" s="83" t="s">
        <v>117</v>
      </c>
      <c r="L42" s="83" t="s">
        <v>118</v>
      </c>
      <c r="M42" s="83"/>
      <c r="N42" s="83"/>
      <c r="O42" s="205"/>
    </row>
    <row r="43" spans="2:15" x14ac:dyDescent="0.4">
      <c r="F43" s="206">
        <v>12</v>
      </c>
      <c r="G43" s="83">
        <v>12</v>
      </c>
      <c r="H43" s="83" t="s">
        <v>265</v>
      </c>
      <c r="I43" s="83" t="s">
        <v>260</v>
      </c>
      <c r="J43" s="83" t="s">
        <v>463</v>
      </c>
      <c r="K43" s="83" t="s">
        <v>456</v>
      </c>
      <c r="L43" s="83" t="s">
        <v>476</v>
      </c>
      <c r="M43" s="83"/>
      <c r="N43" s="83"/>
      <c r="O43" s="205"/>
    </row>
    <row r="44" spans="2:15" x14ac:dyDescent="0.4">
      <c r="F44" s="206">
        <v>14</v>
      </c>
      <c r="G44" s="83">
        <v>14</v>
      </c>
      <c r="H44" s="83"/>
      <c r="I44" s="83" t="s">
        <v>278</v>
      </c>
      <c r="J44" s="83"/>
      <c r="K44" s="83" t="s">
        <v>152</v>
      </c>
      <c r="L44" s="83"/>
      <c r="M44" s="83"/>
      <c r="N44" s="83"/>
      <c r="O44" s="205"/>
    </row>
    <row r="45" spans="2:15" x14ac:dyDescent="0.4">
      <c r="F45" s="206">
        <v>24</v>
      </c>
      <c r="G45" s="83">
        <v>24</v>
      </c>
      <c r="H45" s="83"/>
      <c r="I45" s="83" t="s">
        <v>280</v>
      </c>
      <c r="J45" s="83"/>
      <c r="K45" s="83" t="s">
        <v>457</v>
      </c>
      <c r="L45" s="83"/>
      <c r="M45" s="83"/>
      <c r="N45" s="83"/>
      <c r="O45" s="205"/>
    </row>
    <row r="46" spans="2:15" x14ac:dyDescent="0.4">
      <c r="F46" s="206">
        <v>26</v>
      </c>
      <c r="G46" s="83">
        <v>26</v>
      </c>
      <c r="H46" s="83"/>
      <c r="I46" s="133" t="s">
        <v>281</v>
      </c>
      <c r="J46" s="83"/>
      <c r="K46" s="83"/>
      <c r="L46" s="83"/>
      <c r="M46" s="83"/>
      <c r="N46" s="83"/>
      <c r="O46" s="205"/>
    </row>
    <row r="47" spans="2:15" x14ac:dyDescent="0.4">
      <c r="F47" s="206">
        <v>36</v>
      </c>
      <c r="G47" s="83">
        <v>36</v>
      </c>
      <c r="H47" s="83"/>
      <c r="I47" s="83"/>
      <c r="J47" s="83"/>
      <c r="K47" s="83"/>
      <c r="L47" s="83"/>
      <c r="M47" s="83"/>
      <c r="N47" s="83"/>
      <c r="O47" s="205"/>
    </row>
    <row r="48" spans="2:15" x14ac:dyDescent="0.4">
      <c r="F48" s="206">
        <v>38</v>
      </c>
      <c r="G48" s="83">
        <v>38</v>
      </c>
      <c r="H48" s="83"/>
      <c r="I48" s="83"/>
      <c r="J48" s="83"/>
      <c r="K48" s="83"/>
      <c r="L48" s="83"/>
      <c r="M48" s="83"/>
      <c r="N48" s="83"/>
      <c r="O48" s="205"/>
    </row>
    <row r="49" spans="6:15" x14ac:dyDescent="0.4">
      <c r="F49" s="206">
        <v>48</v>
      </c>
      <c r="G49" s="83">
        <v>48</v>
      </c>
      <c r="H49" s="83"/>
      <c r="I49" s="83"/>
      <c r="J49" s="83"/>
      <c r="K49" s="83"/>
      <c r="L49" s="83"/>
      <c r="M49" s="83"/>
      <c r="N49" s="83"/>
      <c r="O49" s="205"/>
    </row>
    <row r="50" spans="6:15" x14ac:dyDescent="0.4">
      <c r="F50" s="206">
        <v>50</v>
      </c>
      <c r="G50" s="83">
        <v>50</v>
      </c>
      <c r="H50" s="83"/>
      <c r="I50" s="83"/>
      <c r="J50" s="83"/>
      <c r="K50" s="83"/>
      <c r="L50" s="83"/>
      <c r="M50" s="83"/>
      <c r="N50" s="83"/>
      <c r="O50" s="205"/>
    </row>
    <row r="51" spans="6:15" x14ac:dyDescent="0.4">
      <c r="F51" s="206">
        <v>60</v>
      </c>
      <c r="G51" s="83">
        <v>60</v>
      </c>
      <c r="H51" s="83"/>
      <c r="I51" s="83"/>
      <c r="J51" s="83"/>
      <c r="K51" s="83"/>
      <c r="L51" s="83"/>
      <c r="M51" s="83"/>
      <c r="N51" s="83"/>
      <c r="O51" s="205"/>
    </row>
    <row r="52" spans="6:15" x14ac:dyDescent="0.4">
      <c r="F52" s="206">
        <v>62</v>
      </c>
      <c r="G52" s="83">
        <v>62</v>
      </c>
      <c r="H52" s="83"/>
      <c r="I52" s="83"/>
      <c r="J52" s="83"/>
      <c r="K52" s="83"/>
      <c r="L52" s="83"/>
      <c r="M52" s="83"/>
      <c r="N52" s="83"/>
      <c r="O52" s="205"/>
    </row>
    <row r="53" spans="6:15" x14ac:dyDescent="0.4">
      <c r="F53" s="206"/>
      <c r="G53" s="83">
        <v>72</v>
      </c>
      <c r="H53" s="83"/>
      <c r="I53" s="83"/>
      <c r="J53" s="83"/>
      <c r="K53" s="83"/>
      <c r="L53" s="83"/>
      <c r="M53" s="83"/>
      <c r="N53" s="83"/>
      <c r="O53" s="205"/>
    </row>
    <row r="54" spans="6:15" x14ac:dyDescent="0.4">
      <c r="F54" s="206"/>
      <c r="G54" s="83">
        <v>74</v>
      </c>
      <c r="H54" s="83"/>
      <c r="I54" s="83"/>
      <c r="J54" s="83"/>
      <c r="K54" s="83"/>
      <c r="L54" s="83"/>
      <c r="M54" s="83"/>
      <c r="N54" s="83"/>
      <c r="O54" s="205"/>
    </row>
    <row r="55" spans="6:15" x14ac:dyDescent="0.4">
      <c r="F55" s="206"/>
      <c r="G55" s="83">
        <v>84</v>
      </c>
      <c r="H55" s="83"/>
      <c r="I55" s="83"/>
      <c r="J55" s="83"/>
      <c r="K55" s="83"/>
      <c r="L55" s="83"/>
      <c r="M55" s="83"/>
      <c r="N55" s="83"/>
      <c r="O55" s="205"/>
    </row>
    <row r="56" spans="6:15" x14ac:dyDescent="0.4">
      <c r="F56" s="206"/>
      <c r="G56" s="83">
        <v>86</v>
      </c>
      <c r="H56" s="83"/>
      <c r="I56" s="83"/>
      <c r="J56" s="83"/>
      <c r="K56" s="83"/>
      <c r="L56" s="83"/>
      <c r="M56" s="83"/>
      <c r="N56" s="83"/>
      <c r="O56" s="205"/>
    </row>
    <row r="57" spans="6:15" x14ac:dyDescent="0.4">
      <c r="F57" s="206"/>
      <c r="G57" s="83"/>
      <c r="H57" s="83"/>
      <c r="I57" s="83"/>
      <c r="J57" s="83"/>
      <c r="K57" s="83"/>
      <c r="L57" s="83"/>
      <c r="M57" s="83"/>
      <c r="N57" s="83"/>
      <c r="O57" s="205"/>
    </row>
    <row r="58" spans="6:15" x14ac:dyDescent="0.4">
      <c r="F58" s="206"/>
      <c r="G58" s="83"/>
      <c r="H58" s="83"/>
      <c r="I58" s="83"/>
      <c r="J58" s="83"/>
      <c r="K58" s="83"/>
      <c r="L58" s="83"/>
      <c r="M58" s="83"/>
      <c r="N58" s="83"/>
      <c r="O58" s="205"/>
    </row>
    <row r="59" spans="6:15" x14ac:dyDescent="0.4">
      <c r="F59" s="206"/>
      <c r="G59" s="83"/>
      <c r="H59" s="83"/>
      <c r="I59" s="83"/>
      <c r="J59" s="83"/>
      <c r="K59" s="83"/>
      <c r="L59" s="83"/>
      <c r="M59" s="83"/>
      <c r="N59" s="83"/>
      <c r="O59" s="205"/>
    </row>
    <row r="60" spans="6:15" ht="12.75" thickBot="1" x14ac:dyDescent="0.45">
      <c r="F60" s="207"/>
      <c r="G60" s="208"/>
      <c r="H60" s="208"/>
      <c r="I60" s="208"/>
      <c r="J60" s="208"/>
      <c r="K60" s="208"/>
      <c r="L60" s="208"/>
      <c r="M60" s="208"/>
      <c r="N60" s="208"/>
      <c r="O60" s="209"/>
    </row>
    <row r="82" spans="1:1" x14ac:dyDescent="0.4">
      <c r="A82" s="34" t="s">
        <v>222</v>
      </c>
    </row>
    <row r="83" spans="1:1" x14ac:dyDescent="0.4">
      <c r="A83" s="34" t="s">
        <v>141</v>
      </c>
    </row>
  </sheetData>
  <phoneticPr fontId="1"/>
  <dataValidations count="17">
    <dataValidation type="list" allowBlank="1" showInputMessage="1" showErrorMessage="1" sqref="D6" xr:uid="{39D7D098-1AE8-4D46-91CB-054704423780}">
      <formula1>$F$6:$H$6</formula1>
    </dataValidation>
    <dataValidation type="list" allowBlank="1" showInputMessage="1" showErrorMessage="1" sqref="D8" xr:uid="{35058B88-709F-4313-A221-63655DD0D279}">
      <formula1>$F$8:$G$8</formula1>
    </dataValidation>
    <dataValidation type="list" allowBlank="1" showInputMessage="1" showErrorMessage="1" sqref="D29" xr:uid="{44020652-BED6-4959-986D-9C92DF6DDFE7}">
      <formula1>$F$29:$G$29</formula1>
    </dataValidation>
    <dataValidation type="list" allowBlank="1" showInputMessage="1" showErrorMessage="1" sqref="D10" xr:uid="{535EA113-A664-4E7C-B60C-733712CE7F32}">
      <formula1>$F$10:$G$10</formula1>
    </dataValidation>
    <dataValidation type="list" allowBlank="1" showInputMessage="1" showErrorMessage="1" sqref="D14" xr:uid="{0767140D-3AC6-46F1-A364-8523922D9098}">
      <formula1>$F$14:$G$14</formula1>
    </dataValidation>
    <dataValidation type="list" allowBlank="1" showInputMessage="1" showErrorMessage="1" sqref="D5" xr:uid="{DE69357A-66DA-43B6-B607-EFE61342E48D}">
      <formula1>シリーズ名</formula1>
    </dataValidation>
    <dataValidation type="list" allowBlank="1" showInputMessage="1" showErrorMessage="1" sqref="D9" xr:uid="{DD071394-072A-4451-B8F1-F27E2269E9DE}">
      <formula1>$F$9:$G$9</formula1>
    </dataValidation>
    <dataValidation type="list" allowBlank="1" showInputMessage="1" showErrorMessage="1" sqref="D34" xr:uid="{1BA304FA-88D4-41A8-BC96-A6989EFC7F1D}">
      <formula1>HYCUの要否</formula1>
    </dataValidation>
    <dataValidation type="list" allowBlank="1" showInputMessage="1" showErrorMessage="1" sqref="D36" xr:uid="{F331368B-357A-4372-BB13-68FD73916133}">
      <formula1>INDIRECT(D34)</formula1>
    </dataValidation>
    <dataValidation type="list" allowBlank="1" showInputMessage="1" showErrorMessage="1" sqref="D40" xr:uid="{00969190-7A70-4E43-B1C3-ACD08FFB74F1}">
      <formula1>$F$40:$G$40</formula1>
    </dataValidation>
    <dataValidation type="list" allowBlank="1" showInputMessage="1" showErrorMessage="1" sqref="D7" xr:uid="{A90A01A6-DD98-4BFD-A83C-B80A45E21BCD}">
      <formula1>$F$7:$I$7</formula1>
    </dataValidation>
    <dataValidation type="list" allowBlank="1" showInputMessage="1" showErrorMessage="1" sqref="D20" xr:uid="{C0B896FD-2DAE-4E2F-98A1-A57F64DCE965}">
      <formula1>$F$20:$G$20</formula1>
    </dataValidation>
    <dataValidation type="list" allowBlank="1" showInputMessage="1" showErrorMessage="1" sqref="D21:D22" xr:uid="{1CFFCB77-2F75-414B-A554-F28A8203D406}">
      <formula1>INDIRECT(D5)</formula1>
    </dataValidation>
    <dataValidation type="list" allowBlank="1" showInputMessage="1" showErrorMessage="1" sqref="D23" xr:uid="{7AB2518B-2A91-465C-8EB4-63FB65C948F3}">
      <formula1>INDIRECT(D6)</formula1>
    </dataValidation>
    <dataValidation type="list" allowBlank="1" showInputMessage="1" showErrorMessage="1" sqref="D15 D15" xr:uid="{E8C5921A-DC79-4BCC-8230-ED8D7A47CE80}">
      <formula1>AOSライセンス</formula1>
    </dataValidation>
    <dataValidation type="list" allowBlank="1" showInputMessage="1" showErrorMessage="1" sqref="D16 D16" xr:uid="{40281A32-840C-4229-A74B-4BA5C0114816}">
      <formula1>INDIRECT(D15)</formula1>
    </dataValidation>
    <dataValidation type="list" allowBlank="1" showInputMessage="1" showErrorMessage="1" sqref="D28" xr:uid="{BF4B534A-ED90-440E-A48E-0063677D7304}">
      <formula1>$F$28:$O$28</formula1>
    </dataValidation>
  </dataValidations>
  <hyperlinks>
    <hyperlink ref="C22" r:id="rId1" xr:uid="{F6C3238E-7410-4CD3-AD84-56D920AB1EC4}"/>
  </hyperlinks>
  <pageMargins left="0.7" right="0.7" top="0.75" bottom="0.75" header="0.3" footer="0.3"/>
  <pageSetup paperSize="9" scale="79" fitToHeight="0" orientation="landscape" horizontalDpi="1200" verticalDpi="1200" r:id="rId2"/>
  <drawing r:id="rId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538E3-5341-4656-A4BC-A2A5ED067323}">
  <dimension ref="B1:H50"/>
  <sheetViews>
    <sheetView showGridLines="0" topLeftCell="A22" zoomScale="85" zoomScaleNormal="85" workbookViewId="0">
      <selection activeCell="F31" sqref="F31"/>
    </sheetView>
  </sheetViews>
  <sheetFormatPr defaultRowHeight="18.75" x14ac:dyDescent="0.4"/>
  <cols>
    <col min="1" max="1" width="8.75" customWidth="1"/>
    <col min="2" max="2" width="4.25" customWidth="1"/>
    <col min="3" max="3" width="48.625" customWidth="1"/>
    <col min="4" max="4" width="27.875" customWidth="1"/>
    <col min="5" max="5" width="12.625" customWidth="1"/>
    <col min="6" max="6" width="107.5" customWidth="1"/>
    <col min="7" max="7" width="18.5" bestFit="1" customWidth="1"/>
    <col min="8" max="8" width="21.375" customWidth="1"/>
  </cols>
  <sheetData>
    <row r="1" spans="2:8" s="1" customFormat="1" ht="15.75" x14ac:dyDescent="0.4">
      <c r="B1" s="1" t="s">
        <v>7</v>
      </c>
      <c r="C1" s="1" t="s">
        <v>8</v>
      </c>
      <c r="D1" s="2"/>
      <c r="E1" s="2"/>
    </row>
    <row r="2" spans="2:8" s="3" customFormat="1" ht="15.75" x14ac:dyDescent="0.4">
      <c r="B2" s="4"/>
      <c r="D2" s="5"/>
      <c r="E2" s="6"/>
    </row>
    <row r="3" spans="2:8" s="3" customFormat="1" ht="15.75" x14ac:dyDescent="0.4">
      <c r="B3" s="7" t="s">
        <v>9</v>
      </c>
      <c r="D3" s="5"/>
      <c r="E3" s="6"/>
    </row>
    <row r="4" spans="2:8" ht="21.6" customHeight="1" x14ac:dyDescent="0.4">
      <c r="B4" s="8"/>
      <c r="C4" s="9" t="s">
        <v>10</v>
      </c>
      <c r="D4" s="10" t="s">
        <v>11</v>
      </c>
      <c r="E4" s="10" t="s">
        <v>12</v>
      </c>
      <c r="F4" s="11" t="s">
        <v>13</v>
      </c>
      <c r="G4" t="s">
        <v>0</v>
      </c>
      <c r="H4" t="s">
        <v>37</v>
      </c>
    </row>
    <row r="5" spans="2:8" ht="19.149999999999999" customHeight="1" x14ac:dyDescent="0.4">
      <c r="B5" s="12">
        <v>1</v>
      </c>
      <c r="C5" s="13" t="s">
        <v>14</v>
      </c>
      <c r="D5" s="14" t="s">
        <v>15</v>
      </c>
      <c r="E5" s="15" t="s">
        <v>2</v>
      </c>
      <c r="F5" s="13" t="s">
        <v>39</v>
      </c>
      <c r="G5" t="s">
        <v>2</v>
      </c>
      <c r="H5" t="s">
        <v>42</v>
      </c>
    </row>
    <row r="6" spans="2:8" ht="28.9" customHeight="1" x14ac:dyDescent="0.4">
      <c r="B6" s="12">
        <v>2</v>
      </c>
      <c r="C6" s="13" t="s">
        <v>16</v>
      </c>
      <c r="D6" s="16">
        <v>1</v>
      </c>
      <c r="E6" s="15">
        <v>100</v>
      </c>
      <c r="F6" s="13" t="s">
        <v>40</v>
      </c>
      <c r="G6" t="s">
        <v>3</v>
      </c>
      <c r="H6" t="s">
        <v>32</v>
      </c>
    </row>
    <row r="7" spans="2:8" ht="18.600000000000001" customHeight="1" x14ac:dyDescent="0.4">
      <c r="B7" s="12">
        <v>3</v>
      </c>
      <c r="C7" s="13" t="s">
        <v>38</v>
      </c>
      <c r="D7" s="14" t="s">
        <v>17</v>
      </c>
      <c r="E7" s="15" t="s">
        <v>43</v>
      </c>
      <c r="F7" s="13" t="s">
        <v>41</v>
      </c>
      <c r="G7" t="s">
        <v>4</v>
      </c>
    </row>
    <row r="8" spans="2:8" ht="18.600000000000001" customHeight="1" x14ac:dyDescent="0.4">
      <c r="B8" s="17"/>
      <c r="C8" s="18"/>
      <c r="D8" s="21"/>
      <c r="E8" s="19"/>
      <c r="F8" s="20"/>
    </row>
    <row r="9" spans="2:8" x14ac:dyDescent="0.4">
      <c r="C9" s="212" t="s">
        <v>6</v>
      </c>
      <c r="D9" s="212"/>
    </row>
    <row r="10" spans="2:8" x14ac:dyDescent="0.4">
      <c r="C10" s="213" t="s">
        <v>18</v>
      </c>
      <c r="D10" s="214"/>
    </row>
    <row r="11" spans="2:8" x14ac:dyDescent="0.4">
      <c r="C11" s="215"/>
      <c r="D11" s="216"/>
    </row>
    <row r="12" spans="2:8" x14ac:dyDescent="0.4">
      <c r="C12" s="215"/>
      <c r="D12" s="216"/>
    </row>
    <row r="13" spans="2:8" ht="32.450000000000003" customHeight="1" x14ac:dyDescent="0.4">
      <c r="C13" s="217"/>
      <c r="D13" s="218"/>
    </row>
    <row r="15" spans="2:8" ht="18" customHeight="1" x14ac:dyDescent="0.4">
      <c r="B15" s="7" t="s">
        <v>198</v>
      </c>
      <c r="C15" s="3"/>
      <c r="D15" s="5"/>
      <c r="E15" s="6"/>
      <c r="F15" s="3"/>
    </row>
    <row r="16" spans="2:8" x14ac:dyDescent="0.4">
      <c r="B16" s="8"/>
      <c r="C16" s="9" t="s">
        <v>10</v>
      </c>
      <c r="D16" s="10" t="s">
        <v>19</v>
      </c>
      <c r="E16" s="10" t="s">
        <v>12</v>
      </c>
      <c r="F16" s="11" t="s">
        <v>13</v>
      </c>
    </row>
    <row r="17" spans="2:8" ht="24" x14ac:dyDescent="0.4">
      <c r="B17" s="12">
        <v>1</v>
      </c>
      <c r="C17" s="13" t="s">
        <v>20</v>
      </c>
      <c r="D17" s="14" t="s">
        <v>21</v>
      </c>
      <c r="E17" s="15">
        <v>2</v>
      </c>
      <c r="F17" s="13" t="s">
        <v>22</v>
      </c>
    </row>
    <row r="18" spans="2:8" ht="24" x14ac:dyDescent="0.4">
      <c r="B18" s="12">
        <v>2</v>
      </c>
      <c r="C18" s="13" t="s">
        <v>23</v>
      </c>
      <c r="D18" s="14" t="s">
        <v>21</v>
      </c>
      <c r="E18" s="15">
        <v>2</v>
      </c>
      <c r="F18" s="13" t="s">
        <v>24</v>
      </c>
    </row>
    <row r="19" spans="2:8" ht="24" x14ac:dyDescent="0.4">
      <c r="B19" s="12">
        <v>3</v>
      </c>
      <c r="C19" s="13" t="s">
        <v>25</v>
      </c>
      <c r="D19" s="14" t="s">
        <v>21</v>
      </c>
      <c r="E19" s="15">
        <v>8</v>
      </c>
      <c r="F19" s="13" t="s">
        <v>26</v>
      </c>
    </row>
    <row r="20" spans="2:8" ht="24" x14ac:dyDescent="0.4">
      <c r="B20" s="12">
        <v>4</v>
      </c>
      <c r="C20" s="13" t="s">
        <v>27</v>
      </c>
      <c r="D20" s="14" t="s">
        <v>21</v>
      </c>
      <c r="E20" s="15">
        <v>100</v>
      </c>
      <c r="F20" s="13" t="s">
        <v>28</v>
      </c>
    </row>
    <row r="22" spans="2:8" x14ac:dyDescent="0.4">
      <c r="B22" s="7" t="s">
        <v>29</v>
      </c>
      <c r="C22" s="3"/>
      <c r="D22" s="5"/>
      <c r="E22" s="6"/>
      <c r="F22" s="3"/>
    </row>
    <row r="23" spans="2:8" x14ac:dyDescent="0.4">
      <c r="B23" s="17"/>
      <c r="C23" s="9" t="s">
        <v>10</v>
      </c>
      <c r="D23" s="10" t="s">
        <v>19</v>
      </c>
      <c r="E23" s="10" t="s">
        <v>12</v>
      </c>
      <c r="F23" s="11" t="s">
        <v>13</v>
      </c>
      <c r="G23" t="s">
        <v>44</v>
      </c>
    </row>
    <row r="24" spans="2:8" x14ac:dyDescent="0.4">
      <c r="B24" s="12">
        <v>1</v>
      </c>
      <c r="C24" s="13" t="s">
        <v>30</v>
      </c>
      <c r="D24" s="14">
        <v>2</v>
      </c>
      <c r="E24" s="30">
        <v>2</v>
      </c>
      <c r="F24" s="13" t="s">
        <v>31</v>
      </c>
      <c r="G24" s="26">
        <v>2</v>
      </c>
    </row>
    <row r="25" spans="2:8" x14ac:dyDescent="0.4">
      <c r="B25" s="1"/>
      <c r="C25" s="1"/>
      <c r="D25" s="2"/>
      <c r="E25" s="2"/>
      <c r="F25" s="1"/>
      <c r="G25" s="26">
        <v>3</v>
      </c>
    </row>
    <row r="26" spans="2:8" x14ac:dyDescent="0.4">
      <c r="B26" s="22" t="s">
        <v>133</v>
      </c>
      <c r="C26" s="1"/>
      <c r="D26" s="2"/>
      <c r="E26" s="2"/>
      <c r="F26" s="1"/>
    </row>
    <row r="27" spans="2:8" x14ac:dyDescent="0.4">
      <c r="B27" s="17"/>
      <c r="C27" s="9" t="s">
        <v>10</v>
      </c>
      <c r="D27" s="10" t="s">
        <v>19</v>
      </c>
      <c r="E27" s="10" t="s">
        <v>12</v>
      </c>
      <c r="F27" s="11" t="s">
        <v>13</v>
      </c>
      <c r="G27" t="s">
        <v>130</v>
      </c>
    </row>
    <row r="28" spans="2:8" x14ac:dyDescent="0.4">
      <c r="B28" s="12">
        <v>1</v>
      </c>
      <c r="C28" s="13" t="s">
        <v>33</v>
      </c>
      <c r="D28" s="14" t="s">
        <v>32</v>
      </c>
      <c r="E28" s="15" t="s">
        <v>43</v>
      </c>
      <c r="F28" s="13" t="s">
        <v>34</v>
      </c>
      <c r="G28" t="s">
        <v>42</v>
      </c>
    </row>
    <row r="29" spans="2:8" x14ac:dyDescent="0.4">
      <c r="B29" s="17" t="s">
        <v>132</v>
      </c>
      <c r="C29" s="20"/>
      <c r="D29" s="29"/>
      <c r="E29" s="19"/>
      <c r="F29" s="20"/>
      <c r="G29" t="s">
        <v>32</v>
      </c>
      <c r="H29" s="28"/>
    </row>
    <row r="30" spans="2:8" x14ac:dyDescent="0.4">
      <c r="B30" s="12">
        <v>1</v>
      </c>
      <c r="C30" s="13" t="s">
        <v>74</v>
      </c>
      <c r="D30" s="14">
        <v>1</v>
      </c>
      <c r="E30" s="15">
        <v>1</v>
      </c>
      <c r="F30" s="13" t="s">
        <v>135</v>
      </c>
      <c r="G30" t="s">
        <v>137</v>
      </c>
      <c r="H30" s="28"/>
    </row>
    <row r="31" spans="2:8" x14ac:dyDescent="0.4">
      <c r="B31" s="12">
        <v>2</v>
      </c>
      <c r="C31" s="13" t="s">
        <v>134</v>
      </c>
      <c r="D31" s="14" t="s">
        <v>36</v>
      </c>
      <c r="E31" s="15" t="s">
        <v>36</v>
      </c>
      <c r="F31" s="13" t="s">
        <v>136</v>
      </c>
      <c r="G31" t="s">
        <v>42</v>
      </c>
    </row>
    <row r="32" spans="2:8" x14ac:dyDescent="0.4">
      <c r="B32" s="12">
        <v>3</v>
      </c>
      <c r="C32" s="23" t="s">
        <v>137</v>
      </c>
      <c r="D32" s="14" t="s">
        <v>32</v>
      </c>
      <c r="E32" s="15" t="s">
        <v>43</v>
      </c>
      <c r="F32" s="13" t="s">
        <v>138</v>
      </c>
      <c r="G32" t="s">
        <v>32</v>
      </c>
    </row>
    <row r="33" spans="2:6" x14ac:dyDescent="0.4">
      <c r="B33" t="s">
        <v>139</v>
      </c>
    </row>
    <row r="35" spans="2:6" x14ac:dyDescent="0.4">
      <c r="B35" s="56" t="s">
        <v>192</v>
      </c>
      <c r="C35" s="34"/>
      <c r="D35" s="2"/>
      <c r="E35" s="2"/>
      <c r="F35" s="1"/>
    </row>
    <row r="36" spans="2:6" x14ac:dyDescent="0.4">
      <c r="B36" s="57">
        <v>1</v>
      </c>
      <c r="C36" s="24" t="s">
        <v>185</v>
      </c>
      <c r="D36" s="24" t="s">
        <v>178</v>
      </c>
      <c r="E36" s="24" t="s">
        <v>179</v>
      </c>
      <c r="F36" s="24" t="s">
        <v>180</v>
      </c>
    </row>
    <row r="37" spans="2:6" x14ac:dyDescent="0.4">
      <c r="B37" s="58">
        <v>2</v>
      </c>
      <c r="C37" s="58" t="s">
        <v>200</v>
      </c>
      <c r="D37" s="59">
        <v>2</v>
      </c>
      <c r="E37" s="59">
        <v>8</v>
      </c>
      <c r="F37" s="59">
        <v>100</v>
      </c>
    </row>
    <row r="38" spans="2:6" x14ac:dyDescent="0.4">
      <c r="B38" s="24">
        <v>3</v>
      </c>
      <c r="C38" s="24"/>
      <c r="D38" s="30"/>
      <c r="E38" s="30"/>
      <c r="F38" s="30"/>
    </row>
    <row r="39" spans="2:6" x14ac:dyDescent="0.4">
      <c r="B39" s="24">
        <v>4</v>
      </c>
      <c r="C39" s="24"/>
      <c r="D39" s="30"/>
      <c r="E39" s="30"/>
      <c r="F39" s="30"/>
    </row>
    <row r="40" spans="2:6" x14ac:dyDescent="0.4">
      <c r="B40" s="24">
        <v>5</v>
      </c>
      <c r="C40" s="24"/>
      <c r="D40" s="30"/>
      <c r="E40" s="30"/>
      <c r="F40" s="30"/>
    </row>
    <row r="41" spans="2:6" x14ac:dyDescent="0.4">
      <c r="B41" s="24">
        <v>6</v>
      </c>
      <c r="C41" s="24"/>
      <c r="D41" s="30"/>
      <c r="E41" s="30"/>
      <c r="F41" s="30"/>
    </row>
    <row r="42" spans="2:6" x14ac:dyDescent="0.4">
      <c r="B42" s="24">
        <v>7</v>
      </c>
      <c r="C42" s="24"/>
      <c r="D42" s="30"/>
      <c r="E42" s="30"/>
      <c r="F42" s="30"/>
    </row>
    <row r="43" spans="2:6" x14ac:dyDescent="0.4">
      <c r="B43" s="24">
        <v>8</v>
      </c>
      <c r="C43" s="24"/>
      <c r="D43" s="24"/>
      <c r="E43" s="24"/>
      <c r="F43" s="24"/>
    </row>
    <row r="44" spans="2:6" x14ac:dyDescent="0.4">
      <c r="B44" s="24">
        <v>9</v>
      </c>
      <c r="C44" s="24"/>
      <c r="D44" s="24"/>
      <c r="E44" s="24"/>
      <c r="F44" s="24"/>
    </row>
    <row r="45" spans="2:6" x14ac:dyDescent="0.4">
      <c r="B45" s="24">
        <v>10</v>
      </c>
      <c r="C45" s="24"/>
      <c r="D45" s="24"/>
      <c r="E45" s="24"/>
      <c r="F45" s="24"/>
    </row>
    <row r="46" spans="2:6" x14ac:dyDescent="0.4">
      <c r="B46" s="24">
        <v>11</v>
      </c>
      <c r="C46" s="24"/>
      <c r="D46" s="24"/>
      <c r="E46" s="24"/>
      <c r="F46" s="24"/>
    </row>
    <row r="47" spans="2:6" x14ac:dyDescent="0.4">
      <c r="B47" s="24">
        <v>12</v>
      </c>
      <c r="C47" s="24"/>
      <c r="D47" s="24"/>
      <c r="E47" s="24"/>
      <c r="F47" s="24"/>
    </row>
    <row r="48" spans="2:6" x14ac:dyDescent="0.4">
      <c r="B48" s="24">
        <v>13</v>
      </c>
      <c r="C48" s="24"/>
      <c r="D48" s="24"/>
      <c r="E48" s="24"/>
      <c r="F48" s="24"/>
    </row>
    <row r="49" spans="2:6" x14ac:dyDescent="0.4">
      <c r="B49" s="24">
        <v>14</v>
      </c>
      <c r="C49" s="24"/>
      <c r="D49" s="24"/>
      <c r="E49" s="24"/>
      <c r="F49" s="24"/>
    </row>
    <row r="50" spans="2:6" x14ac:dyDescent="0.4">
      <c r="B50" s="24">
        <v>15</v>
      </c>
      <c r="C50" s="24"/>
      <c r="D50" s="24"/>
      <c r="E50" s="24"/>
      <c r="F50" s="24"/>
    </row>
  </sheetData>
  <mergeCells count="2">
    <mergeCell ref="C9:D9"/>
    <mergeCell ref="C10:D13"/>
  </mergeCells>
  <phoneticPr fontId="1"/>
  <dataValidations count="5">
    <dataValidation type="list" allowBlank="1" showInputMessage="1" showErrorMessage="1" sqref="E32" xr:uid="{D44ABCB9-0A49-4DEA-B38E-9E34A675865C}">
      <formula1>$G$31:$G$32</formula1>
    </dataValidation>
    <dataValidation type="list" allowBlank="1" showInputMessage="1" showErrorMessage="1" sqref="E24" xr:uid="{C5097DE0-C445-4992-9403-2BA508A90BF0}">
      <formula1>$G$24:$G$25</formula1>
    </dataValidation>
    <dataValidation type="list" allowBlank="1" showInputMessage="1" showErrorMessage="1" sqref="E28:E29" xr:uid="{36364F19-C279-452E-A74A-4626C0FA850F}">
      <formula1>$G$28:$G$31</formula1>
    </dataValidation>
    <dataValidation type="list" allowBlank="1" showInputMessage="1" showErrorMessage="1" sqref="E7:E8" xr:uid="{CFA164B6-5159-442A-A9CA-C047B9D2D051}">
      <formula1>$H$5:$H$6</formula1>
    </dataValidation>
    <dataValidation type="list" allowBlank="1" showInputMessage="1" showErrorMessage="1" sqref="E5" xr:uid="{37EB09F8-39E1-4127-8E8F-E7937E512788}">
      <formula1>$G$5:$G$7</formula1>
    </dataValidation>
  </dataValidations>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47776-47B8-4FE6-B4FB-6D9AE05C4AD6}">
  <sheetPr>
    <pageSetUpPr fitToPage="1"/>
  </sheetPr>
  <dimension ref="A1:P186"/>
  <sheetViews>
    <sheetView showGridLines="0" zoomScale="85" zoomScaleNormal="85" workbookViewId="0"/>
  </sheetViews>
  <sheetFormatPr defaultRowHeight="18.75" x14ac:dyDescent="0.4"/>
  <cols>
    <col min="1" max="1" width="11" bestFit="1" customWidth="1"/>
    <col min="2" max="2" width="4.25" customWidth="1"/>
    <col min="3" max="3" width="49.5" customWidth="1"/>
    <col min="4" max="4" width="23.5" bestFit="1" customWidth="1"/>
    <col min="5" max="5" width="11" customWidth="1"/>
    <col min="6" max="6" width="18.625" bestFit="1" customWidth="1"/>
    <col min="7" max="7" width="107.5" customWidth="1"/>
    <col min="8" max="8" width="26" hidden="1" customWidth="1"/>
    <col min="9" max="9" width="52.75" hidden="1" customWidth="1"/>
    <col min="10" max="16" width="9" hidden="1" customWidth="1"/>
    <col min="17" max="19" width="0" hidden="1" customWidth="1"/>
  </cols>
  <sheetData>
    <row r="1" spans="2:9" s="1" customFormat="1" ht="15.75" x14ac:dyDescent="0.4">
      <c r="B1" s="1" t="s">
        <v>7</v>
      </c>
      <c r="C1" s="1" t="s">
        <v>218</v>
      </c>
      <c r="E1" s="2"/>
      <c r="F1" s="2"/>
    </row>
    <row r="2" spans="2:9" s="3" customFormat="1" ht="15.75" x14ac:dyDescent="0.4">
      <c r="B2" s="4"/>
      <c r="E2" s="5"/>
      <c r="F2" s="6"/>
    </row>
    <row r="3" spans="2:9" x14ac:dyDescent="0.4">
      <c r="G3" s="19"/>
    </row>
    <row r="4" spans="2:9" ht="24" x14ac:dyDescent="0.4">
      <c r="B4" s="7" t="s">
        <v>206</v>
      </c>
      <c r="C4" s="3"/>
      <c r="D4" s="3"/>
      <c r="E4" s="5"/>
      <c r="F4" s="71" t="s">
        <v>235</v>
      </c>
      <c r="G4" s="3"/>
    </row>
    <row r="5" spans="2:9" ht="19.5" thickBot="1" x14ac:dyDescent="0.45">
      <c r="B5" s="17"/>
      <c r="C5" s="9" t="s">
        <v>10</v>
      </c>
      <c r="D5" s="221" t="s">
        <v>19</v>
      </c>
      <c r="E5" s="222"/>
      <c r="F5" s="112" t="s">
        <v>12</v>
      </c>
      <c r="G5" s="64" t="s">
        <v>13</v>
      </c>
    </row>
    <row r="6" spans="2:9" ht="19.5" thickBot="1" x14ac:dyDescent="0.45">
      <c r="B6" s="12">
        <v>1</v>
      </c>
      <c r="C6" s="13" t="s">
        <v>30</v>
      </c>
      <c r="D6" s="219">
        <v>2</v>
      </c>
      <c r="E6" s="220"/>
      <c r="F6" s="113">
        <v>2</v>
      </c>
      <c r="G6" s="65" t="s">
        <v>31</v>
      </c>
      <c r="H6" s="140">
        <v>2</v>
      </c>
      <c r="I6">
        <v>3</v>
      </c>
    </row>
    <row r="7" spans="2:9" x14ac:dyDescent="0.4">
      <c r="B7" s="1"/>
      <c r="C7" s="1"/>
      <c r="D7" s="1"/>
      <c r="E7" s="2"/>
      <c r="F7" s="2"/>
      <c r="G7" s="1"/>
      <c r="H7" s="26"/>
    </row>
    <row r="8" spans="2:9" ht="24" x14ac:dyDescent="0.4">
      <c r="B8" s="22" t="s">
        <v>207</v>
      </c>
      <c r="C8" s="1"/>
      <c r="D8" s="1"/>
      <c r="E8" s="2"/>
      <c r="F8" s="71" t="s">
        <v>226</v>
      </c>
      <c r="G8" s="1"/>
    </row>
    <row r="9" spans="2:9" ht="19.5" thickBot="1" x14ac:dyDescent="0.45">
      <c r="B9" s="17"/>
      <c r="C9" s="9" t="s">
        <v>10</v>
      </c>
      <c r="D9" s="221" t="s">
        <v>19</v>
      </c>
      <c r="E9" s="222"/>
      <c r="F9" s="104" t="s">
        <v>12</v>
      </c>
      <c r="G9" s="64" t="s">
        <v>13</v>
      </c>
    </row>
    <row r="10" spans="2:9" ht="19.5" thickBot="1" x14ac:dyDescent="0.45">
      <c r="B10" s="12">
        <v>1</v>
      </c>
      <c r="C10" s="13" t="s">
        <v>219</v>
      </c>
      <c r="D10" s="219" t="s">
        <v>32</v>
      </c>
      <c r="E10" s="220"/>
      <c r="F10" s="114" t="s">
        <v>43</v>
      </c>
      <c r="G10" s="65" t="s">
        <v>220</v>
      </c>
      <c r="H10" t="s">
        <v>32</v>
      </c>
      <c r="I10" t="s">
        <v>42</v>
      </c>
    </row>
    <row r="11" spans="2:9" ht="19.5" thickBot="1" x14ac:dyDescent="0.45">
      <c r="B11" s="17" t="s">
        <v>132</v>
      </c>
      <c r="C11" s="20"/>
      <c r="D11" s="20"/>
      <c r="E11" s="29"/>
      <c r="F11" s="19"/>
      <c r="G11" s="20"/>
      <c r="I11" s="28"/>
    </row>
    <row r="12" spans="2:9" x14ac:dyDescent="0.4">
      <c r="B12" s="12">
        <v>1</v>
      </c>
      <c r="C12" s="13" t="s">
        <v>74</v>
      </c>
      <c r="D12" s="219">
        <v>1</v>
      </c>
      <c r="E12" s="220"/>
      <c r="F12" s="115">
        <v>1</v>
      </c>
      <c r="G12" s="65" t="s">
        <v>135</v>
      </c>
      <c r="I12" s="28"/>
    </row>
    <row r="13" spans="2:9" x14ac:dyDescent="0.4">
      <c r="B13" s="12">
        <v>2</v>
      </c>
      <c r="C13" s="13" t="s">
        <v>134</v>
      </c>
      <c r="D13" s="219" t="s">
        <v>36</v>
      </c>
      <c r="E13" s="220"/>
      <c r="F13" s="116" t="s">
        <v>201</v>
      </c>
      <c r="G13" s="158" t="s">
        <v>449</v>
      </c>
    </row>
    <row r="14" spans="2:9" ht="19.5" thickBot="1" x14ac:dyDescent="0.45">
      <c r="B14" s="12">
        <v>3</v>
      </c>
      <c r="C14" s="23" t="s">
        <v>137</v>
      </c>
      <c r="D14" s="219" t="s">
        <v>32</v>
      </c>
      <c r="E14" s="220"/>
      <c r="F14" s="117" t="s">
        <v>43</v>
      </c>
      <c r="G14" s="65" t="s">
        <v>138</v>
      </c>
      <c r="H14" t="s">
        <v>131</v>
      </c>
      <c r="I14" t="s">
        <v>42</v>
      </c>
    </row>
    <row r="15" spans="2:9" x14ac:dyDescent="0.4">
      <c r="B15" t="s">
        <v>139</v>
      </c>
    </row>
    <row r="17" spans="1:7" x14ac:dyDescent="0.4">
      <c r="B17" s="22" t="s">
        <v>208</v>
      </c>
      <c r="C17" s="1"/>
      <c r="D17" s="1"/>
      <c r="E17" s="2"/>
      <c r="F17" s="2"/>
      <c r="G17" s="1"/>
    </row>
    <row r="18" spans="1:7" x14ac:dyDescent="0.4">
      <c r="B18" s="22"/>
      <c r="C18" s="96" t="s">
        <v>452</v>
      </c>
      <c r="D18" s="96"/>
      <c r="E18" s="2"/>
      <c r="F18" s="2"/>
      <c r="G18" s="1"/>
    </row>
    <row r="19" spans="1:7" x14ac:dyDescent="0.4">
      <c r="B19" s="22"/>
      <c r="C19" s="96"/>
      <c r="D19" s="96" t="s">
        <v>454</v>
      </c>
      <c r="E19" s="2"/>
      <c r="F19" s="2"/>
      <c r="G19" s="1"/>
    </row>
    <row r="20" spans="1:7" x14ac:dyDescent="0.4">
      <c r="B20" s="74"/>
      <c r="C20" s="75" t="s">
        <v>185</v>
      </c>
      <c r="D20" s="75" t="s">
        <v>446</v>
      </c>
      <c r="E20" s="75" t="s">
        <v>178</v>
      </c>
      <c r="F20" s="183" t="s">
        <v>311</v>
      </c>
      <c r="G20" s="183" t="s">
        <v>312</v>
      </c>
    </row>
    <row r="21" spans="1:7" x14ac:dyDescent="0.4">
      <c r="B21" s="74"/>
      <c r="C21" s="97" t="s">
        <v>448</v>
      </c>
      <c r="D21" s="97" t="s">
        <v>447</v>
      </c>
      <c r="E21" s="97">
        <v>2</v>
      </c>
      <c r="F21" s="97">
        <v>8</v>
      </c>
      <c r="G21" s="97">
        <v>100</v>
      </c>
    </row>
    <row r="22" spans="1:7" ht="19.5" thickBot="1" x14ac:dyDescent="0.45">
      <c r="A22" t="s">
        <v>274</v>
      </c>
      <c r="B22" s="154"/>
      <c r="C22" s="153" t="str">
        <f>VLOOKUP($H$61,$H$55:$O$59,2,FALSE)</f>
        <v>HYCU用仮想アプライアンス不要</v>
      </c>
      <c r="D22" s="153"/>
      <c r="E22" s="153">
        <f>VLOOKUP($H$61,$H$55:$O$59,3,FALSE)</f>
        <v>0</v>
      </c>
      <c r="F22" s="153">
        <f>VLOOKUP($H$61,$H$55:$O$59,5,FALSE)</f>
        <v>0</v>
      </c>
      <c r="G22" s="153">
        <f>VLOOKUP($H$61,$H$55:$O$59,8,FALSE)</f>
        <v>0</v>
      </c>
    </row>
    <row r="23" spans="1:7" x14ac:dyDescent="0.4">
      <c r="B23" s="211">
        <v>1</v>
      </c>
      <c r="C23" s="118"/>
      <c r="D23" s="119"/>
      <c r="E23" s="119"/>
      <c r="F23" s="119"/>
      <c r="G23" s="120"/>
    </row>
    <row r="24" spans="1:7" x14ac:dyDescent="0.4">
      <c r="B24" s="211">
        <v>2</v>
      </c>
      <c r="C24" s="121"/>
      <c r="D24" s="30"/>
      <c r="E24" s="30"/>
      <c r="F24" s="30"/>
      <c r="G24" s="122"/>
    </row>
    <row r="25" spans="1:7" x14ac:dyDescent="0.4">
      <c r="B25" s="211">
        <v>3</v>
      </c>
      <c r="C25" s="121"/>
      <c r="D25" s="30"/>
      <c r="E25" s="30"/>
      <c r="F25" s="30"/>
      <c r="G25" s="122"/>
    </row>
    <row r="26" spans="1:7" x14ac:dyDescent="0.4">
      <c r="B26" s="211">
        <v>4</v>
      </c>
      <c r="C26" s="121"/>
      <c r="D26" s="30"/>
      <c r="E26" s="30"/>
      <c r="F26" s="30"/>
      <c r="G26" s="122"/>
    </row>
    <row r="27" spans="1:7" x14ac:dyDescent="0.4">
      <c r="B27" s="211">
        <v>5</v>
      </c>
      <c r="C27" s="121"/>
      <c r="D27" s="30"/>
      <c r="E27" s="30"/>
      <c r="F27" s="30"/>
      <c r="G27" s="122"/>
    </row>
    <row r="28" spans="1:7" x14ac:dyDescent="0.4">
      <c r="B28" s="211">
        <v>6</v>
      </c>
      <c r="C28" s="121"/>
      <c r="D28" s="30"/>
      <c r="E28" s="30"/>
      <c r="F28" s="30"/>
      <c r="G28" s="122"/>
    </row>
    <row r="29" spans="1:7" x14ac:dyDescent="0.4">
      <c r="B29" s="211">
        <v>7</v>
      </c>
      <c r="C29" s="121"/>
      <c r="D29" s="30"/>
      <c r="E29" s="30"/>
      <c r="F29" s="30"/>
      <c r="G29" s="122"/>
    </row>
    <row r="30" spans="1:7" x14ac:dyDescent="0.4">
      <c r="B30" s="211">
        <v>8</v>
      </c>
      <c r="C30" s="121"/>
      <c r="D30" s="30"/>
      <c r="E30" s="30"/>
      <c r="F30" s="30"/>
      <c r="G30" s="122"/>
    </row>
    <row r="31" spans="1:7" x14ac:dyDescent="0.4">
      <c r="B31" s="211">
        <v>9</v>
      </c>
      <c r="C31" s="121"/>
      <c r="D31" s="30"/>
      <c r="E31" s="30"/>
      <c r="F31" s="30"/>
      <c r="G31" s="122"/>
    </row>
    <row r="32" spans="1:7" x14ac:dyDescent="0.4">
      <c r="B32" s="211">
        <v>10</v>
      </c>
      <c r="C32" s="121"/>
      <c r="D32" s="30"/>
      <c r="E32" s="30"/>
      <c r="F32" s="30"/>
      <c r="G32" s="122"/>
    </row>
    <row r="33" spans="2:7" x14ac:dyDescent="0.4">
      <c r="B33" s="211">
        <v>11</v>
      </c>
      <c r="C33" s="121"/>
      <c r="D33" s="30"/>
      <c r="E33" s="30"/>
      <c r="F33" s="30"/>
      <c r="G33" s="122"/>
    </row>
    <row r="34" spans="2:7" x14ac:dyDescent="0.4">
      <c r="B34" s="211">
        <v>12</v>
      </c>
      <c r="C34" s="121"/>
      <c r="D34" s="30"/>
      <c r="E34" s="30"/>
      <c r="F34" s="30"/>
      <c r="G34" s="122"/>
    </row>
    <row r="35" spans="2:7" x14ac:dyDescent="0.4">
      <c r="B35" s="211">
        <v>13</v>
      </c>
      <c r="C35" s="121"/>
      <c r="D35" s="30"/>
      <c r="E35" s="30"/>
      <c r="F35" s="30"/>
      <c r="G35" s="122"/>
    </row>
    <row r="36" spans="2:7" x14ac:dyDescent="0.4">
      <c r="B36" s="211">
        <v>14</v>
      </c>
      <c r="C36" s="121"/>
      <c r="D36" s="30"/>
      <c r="E36" s="30"/>
      <c r="F36" s="30"/>
      <c r="G36" s="122"/>
    </row>
    <row r="37" spans="2:7" x14ac:dyDescent="0.4">
      <c r="B37" s="211">
        <v>15</v>
      </c>
      <c r="C37" s="121"/>
      <c r="D37" s="30"/>
      <c r="E37" s="30"/>
      <c r="F37" s="30"/>
      <c r="G37" s="122"/>
    </row>
    <row r="38" spans="2:7" x14ac:dyDescent="0.4">
      <c r="B38" s="211">
        <v>16</v>
      </c>
      <c r="C38" s="121"/>
      <c r="D38" s="30"/>
      <c r="E38" s="30"/>
      <c r="F38" s="30"/>
      <c r="G38" s="122"/>
    </row>
    <row r="39" spans="2:7" x14ac:dyDescent="0.4">
      <c r="B39" s="211">
        <v>17</v>
      </c>
      <c r="C39" s="121"/>
      <c r="D39" s="30"/>
      <c r="E39" s="30"/>
      <c r="F39" s="30"/>
      <c r="G39" s="122"/>
    </row>
    <row r="40" spans="2:7" x14ac:dyDescent="0.4">
      <c r="B40" s="211">
        <v>18</v>
      </c>
      <c r="C40" s="121"/>
      <c r="D40" s="30"/>
      <c r="E40" s="30"/>
      <c r="F40" s="30"/>
      <c r="G40" s="122"/>
    </row>
    <row r="41" spans="2:7" x14ac:dyDescent="0.4">
      <c r="B41" s="211">
        <v>19</v>
      </c>
      <c r="C41" s="121"/>
      <c r="D41" s="30"/>
      <c r="E41" s="30"/>
      <c r="F41" s="30"/>
      <c r="G41" s="122"/>
    </row>
    <row r="42" spans="2:7" x14ac:dyDescent="0.4">
      <c r="B42" s="211">
        <v>20</v>
      </c>
      <c r="C42" s="121"/>
      <c r="D42" s="30"/>
      <c r="E42" s="30"/>
      <c r="F42" s="30"/>
      <c r="G42" s="122"/>
    </row>
    <row r="43" spans="2:7" x14ac:dyDescent="0.4">
      <c r="B43" s="211">
        <v>21</v>
      </c>
      <c r="C43" s="121"/>
      <c r="D43" s="30"/>
      <c r="E43" s="30"/>
      <c r="F43" s="30"/>
      <c r="G43" s="122"/>
    </row>
    <row r="44" spans="2:7" x14ac:dyDescent="0.4">
      <c r="B44" s="211">
        <v>22</v>
      </c>
      <c r="C44" s="121"/>
      <c r="D44" s="30"/>
      <c r="E44" s="30"/>
      <c r="F44" s="30"/>
      <c r="G44" s="122"/>
    </row>
    <row r="45" spans="2:7" x14ac:dyDescent="0.4">
      <c r="B45" s="211">
        <v>23</v>
      </c>
      <c r="C45" s="121"/>
      <c r="D45" s="30"/>
      <c r="E45" s="30"/>
      <c r="F45" s="30"/>
      <c r="G45" s="122"/>
    </row>
    <row r="46" spans="2:7" x14ac:dyDescent="0.4">
      <c r="B46" s="211">
        <v>24</v>
      </c>
      <c r="C46" s="121"/>
      <c r="D46" s="30"/>
      <c r="E46" s="30"/>
      <c r="F46" s="30"/>
      <c r="G46" s="122"/>
    </row>
    <row r="47" spans="2:7" x14ac:dyDescent="0.4">
      <c r="B47" s="211">
        <v>25</v>
      </c>
      <c r="C47" s="121"/>
      <c r="D47" s="30"/>
      <c r="E47" s="30"/>
      <c r="F47" s="30"/>
      <c r="G47" s="122"/>
    </row>
    <row r="48" spans="2:7" x14ac:dyDescent="0.4">
      <c r="B48" s="211">
        <v>26</v>
      </c>
      <c r="C48" s="121"/>
      <c r="D48" s="30"/>
      <c r="E48" s="30"/>
      <c r="F48" s="30"/>
      <c r="G48" s="122"/>
    </row>
    <row r="49" spans="2:15" x14ac:dyDescent="0.4">
      <c r="B49" s="211">
        <v>27</v>
      </c>
      <c r="C49" s="121"/>
      <c r="D49" s="30"/>
      <c r="E49" s="30"/>
      <c r="F49" s="30"/>
      <c r="G49" s="122"/>
    </row>
    <row r="50" spans="2:15" x14ac:dyDescent="0.4">
      <c r="B50" s="211">
        <v>28</v>
      </c>
      <c r="C50" s="121"/>
      <c r="D50" s="30"/>
      <c r="E50" s="30"/>
      <c r="F50" s="30"/>
      <c r="G50" s="122"/>
    </row>
    <row r="51" spans="2:15" x14ac:dyDescent="0.4">
      <c r="B51" s="211">
        <v>29</v>
      </c>
      <c r="C51" s="180"/>
      <c r="D51" s="30"/>
      <c r="E51" s="181"/>
      <c r="F51" s="181"/>
      <c r="G51" s="182"/>
    </row>
    <row r="52" spans="2:15" ht="19.5" thickBot="1" x14ac:dyDescent="0.45">
      <c r="B52" s="211">
        <v>30</v>
      </c>
      <c r="C52" s="123"/>
      <c r="D52" s="124"/>
      <c r="E52" s="124"/>
      <c r="F52" s="124"/>
      <c r="G52" s="125"/>
    </row>
    <row r="53" spans="2:15" ht="19.5" thickBot="1" x14ac:dyDescent="0.45">
      <c r="C53" s="184" t="s">
        <v>234</v>
      </c>
      <c r="D53" s="185"/>
      <c r="E53" s="186">
        <f>SUM(E22:E52)</f>
        <v>0</v>
      </c>
      <c r="F53" s="187">
        <f>SUM(F22:F52)</f>
        <v>0</v>
      </c>
      <c r="G53" s="188">
        <f>SUM(G22:G52)</f>
        <v>0</v>
      </c>
      <c r="H53" s="141" t="s">
        <v>276</v>
      </c>
      <c r="I53" s="141"/>
      <c r="J53" s="141"/>
      <c r="K53" s="141"/>
      <c r="L53" s="141"/>
      <c r="M53" s="141"/>
      <c r="N53" s="141"/>
      <c r="O53" s="141"/>
    </row>
    <row r="54" spans="2:15" x14ac:dyDescent="0.4">
      <c r="H54" s="142" t="s">
        <v>266</v>
      </c>
      <c r="I54" s="142" t="s">
        <v>271</v>
      </c>
      <c r="J54" s="142" t="s">
        <v>178</v>
      </c>
      <c r="K54" s="142" t="s">
        <v>267</v>
      </c>
      <c r="L54" s="142" t="s">
        <v>270</v>
      </c>
      <c r="M54" s="142" t="s">
        <v>269</v>
      </c>
      <c r="N54" s="146" t="s">
        <v>268</v>
      </c>
      <c r="O54" s="148" t="s">
        <v>273</v>
      </c>
    </row>
    <row r="55" spans="2:15" x14ac:dyDescent="0.4">
      <c r="H55" s="24" t="s">
        <v>277</v>
      </c>
      <c r="I55" s="142" t="s">
        <v>282</v>
      </c>
      <c r="J55" s="143">
        <v>16</v>
      </c>
      <c r="K55" s="143">
        <v>1</v>
      </c>
      <c r="L55" s="143">
        <v>16</v>
      </c>
      <c r="M55" s="143">
        <v>10</v>
      </c>
      <c r="N55" s="147">
        <v>32</v>
      </c>
      <c r="O55" s="149">
        <f>M55+N55</f>
        <v>42</v>
      </c>
    </row>
    <row r="56" spans="2:15" x14ac:dyDescent="0.4">
      <c r="B56" t="s">
        <v>217</v>
      </c>
      <c r="H56" s="24" t="s">
        <v>279</v>
      </c>
      <c r="I56" s="142" t="s">
        <v>283</v>
      </c>
      <c r="J56" s="143">
        <v>32</v>
      </c>
      <c r="K56" s="143">
        <v>1</v>
      </c>
      <c r="L56" s="143">
        <v>32</v>
      </c>
      <c r="M56" s="143">
        <v>10</v>
      </c>
      <c r="N56" s="147">
        <v>50</v>
      </c>
      <c r="O56" s="149">
        <f t="shared" ref="O56:O59" si="0">M56+N56</f>
        <v>60</v>
      </c>
    </row>
    <row r="57" spans="2:15" x14ac:dyDescent="0.4">
      <c r="H57" s="24" t="s">
        <v>281</v>
      </c>
      <c r="I57" s="142" t="s">
        <v>284</v>
      </c>
      <c r="J57" s="143"/>
      <c r="K57" s="143"/>
      <c r="L57" s="143"/>
      <c r="M57" s="143"/>
      <c r="N57" s="147"/>
      <c r="O57" s="149">
        <f t="shared" si="0"/>
        <v>0</v>
      </c>
    </row>
    <row r="58" spans="2:15" x14ac:dyDescent="0.4">
      <c r="H58" s="142" t="s">
        <v>260</v>
      </c>
      <c r="I58" s="142" t="s">
        <v>272</v>
      </c>
      <c r="J58" s="143">
        <v>8</v>
      </c>
      <c r="K58" s="143">
        <v>1</v>
      </c>
      <c r="L58" s="143">
        <v>8</v>
      </c>
      <c r="M58" s="143">
        <v>10</v>
      </c>
      <c r="N58" s="147">
        <v>32</v>
      </c>
      <c r="O58" s="149">
        <f t="shared" si="0"/>
        <v>42</v>
      </c>
    </row>
    <row r="59" spans="2:15" ht="19.5" thickBot="1" x14ac:dyDescent="0.45">
      <c r="H59" s="145" t="s">
        <v>264</v>
      </c>
      <c r="I59" s="142" t="s">
        <v>275</v>
      </c>
      <c r="J59" s="143">
        <v>0</v>
      </c>
      <c r="K59" s="143">
        <v>0</v>
      </c>
      <c r="L59" s="143">
        <v>0</v>
      </c>
      <c r="M59" s="143">
        <v>0</v>
      </c>
      <c r="N59" s="147">
        <v>0</v>
      </c>
      <c r="O59" s="150">
        <f t="shared" si="0"/>
        <v>0</v>
      </c>
    </row>
    <row r="60" spans="2:15" x14ac:dyDescent="0.4">
      <c r="H60" s="141"/>
      <c r="I60" s="141"/>
      <c r="J60" s="141"/>
      <c r="K60" s="141"/>
      <c r="L60" s="141"/>
      <c r="M60" s="141"/>
      <c r="N60" s="141"/>
      <c r="O60" s="141"/>
    </row>
    <row r="61" spans="2:15" x14ac:dyDescent="0.4">
      <c r="H61" s="142" t="str">
        <f>'ハードウェア&amp;保守'!D36</f>
        <v>ー</v>
      </c>
      <c r="I61" s="144" t="s">
        <v>317</v>
      </c>
      <c r="J61" s="141"/>
      <c r="K61" s="141"/>
      <c r="L61" s="141"/>
      <c r="M61" s="141"/>
      <c r="N61" s="141"/>
      <c r="O61" s="141"/>
    </row>
    <row r="63" spans="2:15" x14ac:dyDescent="0.4">
      <c r="H63" t="s">
        <v>318</v>
      </c>
    </row>
    <row r="64" spans="2:15" x14ac:dyDescent="0.4">
      <c r="H64" s="24" t="s">
        <v>450</v>
      </c>
      <c r="I64" s="24" t="s">
        <v>451</v>
      </c>
    </row>
    <row r="65" spans="8:9" x14ac:dyDescent="0.4">
      <c r="H65" s="24" t="s">
        <v>320</v>
      </c>
      <c r="I65" s="24" t="s">
        <v>319</v>
      </c>
    </row>
    <row r="66" spans="8:9" x14ac:dyDescent="0.4">
      <c r="H66" s="24"/>
      <c r="I66" s="24" t="s">
        <v>321</v>
      </c>
    </row>
    <row r="67" spans="8:9" x14ac:dyDescent="0.4">
      <c r="H67" s="24"/>
      <c r="I67" s="24" t="s">
        <v>322</v>
      </c>
    </row>
    <row r="68" spans="8:9" x14ac:dyDescent="0.4">
      <c r="H68" s="24"/>
      <c r="I68" s="24" t="s">
        <v>323</v>
      </c>
    </row>
    <row r="69" spans="8:9" x14ac:dyDescent="0.4">
      <c r="H69" s="24"/>
      <c r="I69" s="24" t="s">
        <v>324</v>
      </c>
    </row>
    <row r="70" spans="8:9" x14ac:dyDescent="0.4">
      <c r="H70" s="24"/>
      <c r="I70" s="24" t="s">
        <v>325</v>
      </c>
    </row>
    <row r="71" spans="8:9" x14ac:dyDescent="0.4">
      <c r="H71" s="24"/>
      <c r="I71" s="24" t="s">
        <v>326</v>
      </c>
    </row>
    <row r="72" spans="8:9" x14ac:dyDescent="0.4">
      <c r="H72" s="24"/>
      <c r="I72" s="24" t="s">
        <v>327</v>
      </c>
    </row>
    <row r="73" spans="8:9" x14ac:dyDescent="0.4">
      <c r="H73" s="24" t="s">
        <v>328</v>
      </c>
      <c r="I73" s="24" t="s">
        <v>329</v>
      </c>
    </row>
    <row r="74" spans="8:9" x14ac:dyDescent="0.4">
      <c r="H74" s="24"/>
      <c r="I74" s="24" t="s">
        <v>330</v>
      </c>
    </row>
    <row r="75" spans="8:9" x14ac:dyDescent="0.4">
      <c r="H75" s="24"/>
      <c r="I75" s="24" t="s">
        <v>331</v>
      </c>
    </row>
    <row r="76" spans="8:9" x14ac:dyDescent="0.4">
      <c r="H76" s="24"/>
      <c r="I76" s="24" t="s">
        <v>332</v>
      </c>
    </row>
    <row r="77" spans="8:9" x14ac:dyDescent="0.4">
      <c r="H77" s="24"/>
      <c r="I77" s="24" t="s">
        <v>333</v>
      </c>
    </row>
    <row r="78" spans="8:9" x14ac:dyDescent="0.4">
      <c r="H78" s="24"/>
      <c r="I78" s="24" t="s">
        <v>334</v>
      </c>
    </row>
    <row r="79" spans="8:9" x14ac:dyDescent="0.4">
      <c r="H79" s="24"/>
      <c r="I79" s="24" t="s">
        <v>335</v>
      </c>
    </row>
    <row r="80" spans="8:9" x14ac:dyDescent="0.4">
      <c r="H80" s="24"/>
      <c r="I80" s="24" t="s">
        <v>336</v>
      </c>
    </row>
    <row r="81" spans="2:9" x14ac:dyDescent="0.4">
      <c r="H81" s="24"/>
      <c r="I81" s="24" t="s">
        <v>337</v>
      </c>
    </row>
    <row r="82" spans="2:9" x14ac:dyDescent="0.4">
      <c r="H82" s="24"/>
      <c r="I82" s="24" t="s">
        <v>338</v>
      </c>
    </row>
    <row r="83" spans="2:9" x14ac:dyDescent="0.4">
      <c r="B83" t="s">
        <v>215</v>
      </c>
      <c r="H83" s="24"/>
      <c r="I83" s="24" t="s">
        <v>339</v>
      </c>
    </row>
    <row r="84" spans="2:9" x14ac:dyDescent="0.4">
      <c r="B84" t="s">
        <v>209</v>
      </c>
      <c r="H84" s="24"/>
      <c r="I84" s="24" t="s">
        <v>340</v>
      </c>
    </row>
    <row r="85" spans="2:9" x14ac:dyDescent="0.4">
      <c r="B85" t="s">
        <v>210</v>
      </c>
      <c r="H85" s="24"/>
      <c r="I85" s="24" t="s">
        <v>341</v>
      </c>
    </row>
    <row r="86" spans="2:9" x14ac:dyDescent="0.4">
      <c r="B86" t="s">
        <v>211</v>
      </c>
      <c r="H86" s="24"/>
      <c r="I86" s="24" t="s">
        <v>342</v>
      </c>
    </row>
    <row r="87" spans="2:9" x14ac:dyDescent="0.4">
      <c r="B87" t="s">
        <v>212</v>
      </c>
      <c r="H87" s="24"/>
      <c r="I87" s="24" t="s">
        <v>343</v>
      </c>
    </row>
    <row r="88" spans="2:9" x14ac:dyDescent="0.4">
      <c r="B88" t="s">
        <v>213</v>
      </c>
      <c r="H88" s="24"/>
      <c r="I88" s="24" t="s">
        <v>344</v>
      </c>
    </row>
    <row r="89" spans="2:9" x14ac:dyDescent="0.4">
      <c r="B89" t="s">
        <v>214</v>
      </c>
      <c r="H89" s="24"/>
      <c r="I89" s="24" t="s">
        <v>345</v>
      </c>
    </row>
    <row r="90" spans="2:9" x14ac:dyDescent="0.4">
      <c r="H90" s="24"/>
      <c r="I90" s="24" t="s">
        <v>346</v>
      </c>
    </row>
    <row r="91" spans="2:9" x14ac:dyDescent="0.4">
      <c r="B91" s="189" t="s">
        <v>216</v>
      </c>
      <c r="H91" s="24"/>
      <c r="I91" s="24" t="s">
        <v>347</v>
      </c>
    </row>
    <row r="92" spans="2:9" x14ac:dyDescent="0.4">
      <c r="H92" s="24"/>
      <c r="I92" s="24" t="s">
        <v>348</v>
      </c>
    </row>
    <row r="93" spans="2:9" x14ac:dyDescent="0.4">
      <c r="H93" s="24"/>
      <c r="I93" s="24" t="s">
        <v>349</v>
      </c>
    </row>
    <row r="94" spans="2:9" x14ac:dyDescent="0.4">
      <c r="H94" s="24"/>
      <c r="I94" s="24" t="s">
        <v>350</v>
      </c>
    </row>
    <row r="95" spans="2:9" x14ac:dyDescent="0.4">
      <c r="H95" s="24"/>
      <c r="I95" s="24" t="s">
        <v>351</v>
      </c>
    </row>
    <row r="96" spans="2:9" x14ac:dyDescent="0.4">
      <c r="H96" s="24"/>
      <c r="I96" s="24" t="s">
        <v>352</v>
      </c>
    </row>
    <row r="97" spans="8:9" x14ac:dyDescent="0.4">
      <c r="H97" s="24"/>
      <c r="I97" s="24" t="s">
        <v>353</v>
      </c>
    </row>
    <row r="98" spans="8:9" x14ac:dyDescent="0.4">
      <c r="H98" s="24"/>
      <c r="I98" s="24" t="s">
        <v>354</v>
      </c>
    </row>
    <row r="99" spans="8:9" x14ac:dyDescent="0.4">
      <c r="H99" s="24"/>
      <c r="I99" s="24" t="s">
        <v>355</v>
      </c>
    </row>
    <row r="100" spans="8:9" x14ac:dyDescent="0.4">
      <c r="H100" s="24"/>
      <c r="I100" s="24" t="s">
        <v>356</v>
      </c>
    </row>
    <row r="101" spans="8:9" x14ac:dyDescent="0.4">
      <c r="H101" s="24"/>
      <c r="I101" s="24" t="s">
        <v>357</v>
      </c>
    </row>
    <row r="102" spans="8:9" x14ac:dyDescent="0.4">
      <c r="H102" s="24"/>
      <c r="I102" s="24" t="s">
        <v>358</v>
      </c>
    </row>
    <row r="103" spans="8:9" x14ac:dyDescent="0.4">
      <c r="H103" s="24"/>
      <c r="I103" s="24" t="s">
        <v>359</v>
      </c>
    </row>
    <row r="104" spans="8:9" x14ac:dyDescent="0.4">
      <c r="H104" s="24"/>
      <c r="I104" s="24" t="s">
        <v>360</v>
      </c>
    </row>
    <row r="105" spans="8:9" x14ac:dyDescent="0.4">
      <c r="H105" s="24"/>
      <c r="I105" s="24" t="s">
        <v>361</v>
      </c>
    </row>
    <row r="106" spans="8:9" x14ac:dyDescent="0.4">
      <c r="H106" s="24"/>
      <c r="I106" s="24" t="s">
        <v>362</v>
      </c>
    </row>
    <row r="107" spans="8:9" x14ac:dyDescent="0.4">
      <c r="H107" s="24"/>
      <c r="I107" s="24" t="s">
        <v>363</v>
      </c>
    </row>
    <row r="108" spans="8:9" x14ac:dyDescent="0.4">
      <c r="H108" s="24"/>
      <c r="I108" s="24" t="s">
        <v>364</v>
      </c>
    </row>
    <row r="109" spans="8:9" x14ac:dyDescent="0.4">
      <c r="H109" s="24"/>
      <c r="I109" s="24" t="s">
        <v>365</v>
      </c>
    </row>
    <row r="110" spans="8:9" x14ac:dyDescent="0.4">
      <c r="H110" s="24"/>
      <c r="I110" s="24" t="s">
        <v>366</v>
      </c>
    </row>
    <row r="111" spans="8:9" x14ac:dyDescent="0.4">
      <c r="H111" s="24"/>
      <c r="I111" s="24" t="s">
        <v>367</v>
      </c>
    </row>
    <row r="112" spans="8:9" x14ac:dyDescent="0.4">
      <c r="H112" s="24"/>
      <c r="I112" s="24" t="s">
        <v>368</v>
      </c>
    </row>
    <row r="113" spans="8:9" x14ac:dyDescent="0.4">
      <c r="H113" s="24"/>
      <c r="I113" s="24" t="s">
        <v>369</v>
      </c>
    </row>
    <row r="114" spans="8:9" x14ac:dyDescent="0.4">
      <c r="H114" s="24"/>
      <c r="I114" s="24" t="s">
        <v>370</v>
      </c>
    </row>
    <row r="115" spans="8:9" x14ac:dyDescent="0.4">
      <c r="H115" s="24"/>
      <c r="I115" s="24" t="s">
        <v>371</v>
      </c>
    </row>
    <row r="116" spans="8:9" x14ac:dyDescent="0.4">
      <c r="H116" s="24"/>
      <c r="I116" s="24" t="s">
        <v>372</v>
      </c>
    </row>
    <row r="117" spans="8:9" x14ac:dyDescent="0.4">
      <c r="H117" s="24"/>
      <c r="I117" s="24" t="s">
        <v>373</v>
      </c>
    </row>
    <row r="118" spans="8:9" x14ac:dyDescent="0.4">
      <c r="H118" s="24"/>
      <c r="I118" s="24" t="s">
        <v>374</v>
      </c>
    </row>
    <row r="119" spans="8:9" x14ac:dyDescent="0.4">
      <c r="H119" s="24" t="s">
        <v>375</v>
      </c>
      <c r="I119" s="24" t="s">
        <v>376</v>
      </c>
    </row>
    <row r="120" spans="8:9" x14ac:dyDescent="0.4">
      <c r="H120" s="24"/>
      <c r="I120" s="24" t="s">
        <v>377</v>
      </c>
    </row>
    <row r="121" spans="8:9" x14ac:dyDescent="0.4">
      <c r="H121" s="24"/>
      <c r="I121" s="24" t="s">
        <v>378</v>
      </c>
    </row>
    <row r="122" spans="8:9" x14ac:dyDescent="0.4">
      <c r="H122" s="24"/>
      <c r="I122" s="24" t="s">
        <v>379</v>
      </c>
    </row>
    <row r="123" spans="8:9" x14ac:dyDescent="0.4">
      <c r="H123" s="24"/>
      <c r="I123" s="24" t="s">
        <v>380</v>
      </c>
    </row>
    <row r="124" spans="8:9" x14ac:dyDescent="0.4">
      <c r="H124" s="24"/>
      <c r="I124" s="24" t="s">
        <v>381</v>
      </c>
    </row>
    <row r="125" spans="8:9" x14ac:dyDescent="0.4">
      <c r="H125" s="24"/>
      <c r="I125" s="24" t="s">
        <v>382</v>
      </c>
    </row>
    <row r="126" spans="8:9" x14ac:dyDescent="0.4">
      <c r="H126" s="24"/>
      <c r="I126" s="24" t="s">
        <v>383</v>
      </c>
    </row>
    <row r="127" spans="8:9" x14ac:dyDescent="0.4">
      <c r="H127" s="24"/>
      <c r="I127" s="24" t="s">
        <v>384</v>
      </c>
    </row>
    <row r="128" spans="8:9" x14ac:dyDescent="0.4">
      <c r="H128" s="24"/>
      <c r="I128" s="24" t="s">
        <v>385</v>
      </c>
    </row>
    <row r="129" spans="8:9" x14ac:dyDescent="0.4">
      <c r="H129" s="24"/>
      <c r="I129" s="24" t="s">
        <v>386</v>
      </c>
    </row>
    <row r="130" spans="8:9" x14ac:dyDescent="0.4">
      <c r="H130" s="24"/>
      <c r="I130" s="24" t="s">
        <v>387</v>
      </c>
    </row>
    <row r="131" spans="8:9" x14ac:dyDescent="0.4">
      <c r="H131" s="24"/>
      <c r="I131" s="24" t="s">
        <v>388</v>
      </c>
    </row>
    <row r="132" spans="8:9" x14ac:dyDescent="0.4">
      <c r="H132" s="24"/>
      <c r="I132" s="24" t="s">
        <v>389</v>
      </c>
    </row>
    <row r="133" spans="8:9" x14ac:dyDescent="0.4">
      <c r="H133" s="24"/>
      <c r="I133" s="24" t="s">
        <v>390</v>
      </c>
    </row>
    <row r="134" spans="8:9" x14ac:dyDescent="0.4">
      <c r="H134" s="24"/>
      <c r="I134" s="24" t="s">
        <v>391</v>
      </c>
    </row>
    <row r="135" spans="8:9" x14ac:dyDescent="0.4">
      <c r="H135" s="24"/>
      <c r="I135" s="24" t="s">
        <v>392</v>
      </c>
    </row>
    <row r="136" spans="8:9" x14ac:dyDescent="0.4">
      <c r="H136" s="24"/>
      <c r="I136" s="24" t="s">
        <v>393</v>
      </c>
    </row>
    <row r="137" spans="8:9" x14ac:dyDescent="0.4">
      <c r="H137" s="24"/>
      <c r="I137" s="24" t="s">
        <v>394</v>
      </c>
    </row>
    <row r="138" spans="8:9" x14ac:dyDescent="0.4">
      <c r="H138" s="24"/>
      <c r="I138" s="24" t="s">
        <v>395</v>
      </c>
    </row>
    <row r="139" spans="8:9" x14ac:dyDescent="0.4">
      <c r="H139" s="24"/>
      <c r="I139" s="24" t="s">
        <v>396</v>
      </c>
    </row>
    <row r="140" spans="8:9" x14ac:dyDescent="0.4">
      <c r="H140" s="24"/>
      <c r="I140" s="24" t="s">
        <v>397</v>
      </c>
    </row>
    <row r="141" spans="8:9" x14ac:dyDescent="0.4">
      <c r="H141" s="24"/>
      <c r="I141" s="24" t="s">
        <v>398</v>
      </c>
    </row>
    <row r="142" spans="8:9" x14ac:dyDescent="0.4">
      <c r="H142" s="24"/>
      <c r="I142" s="24" t="s">
        <v>399</v>
      </c>
    </row>
    <row r="143" spans="8:9" x14ac:dyDescent="0.4">
      <c r="H143" s="24"/>
      <c r="I143" s="24" t="s">
        <v>400</v>
      </c>
    </row>
    <row r="144" spans="8:9" x14ac:dyDescent="0.4">
      <c r="H144" s="24"/>
      <c r="I144" s="24" t="s">
        <v>401</v>
      </c>
    </row>
    <row r="145" spans="8:9" x14ac:dyDescent="0.4">
      <c r="H145" s="24"/>
      <c r="I145" s="24" t="s">
        <v>402</v>
      </c>
    </row>
    <row r="146" spans="8:9" x14ac:dyDescent="0.4">
      <c r="H146" s="24"/>
      <c r="I146" s="24" t="s">
        <v>403</v>
      </c>
    </row>
    <row r="147" spans="8:9" x14ac:dyDescent="0.4">
      <c r="H147" s="24"/>
      <c r="I147" s="24" t="s">
        <v>404</v>
      </c>
    </row>
    <row r="148" spans="8:9" x14ac:dyDescent="0.4">
      <c r="H148" s="24"/>
      <c r="I148" s="24" t="s">
        <v>405</v>
      </c>
    </row>
    <row r="149" spans="8:9" x14ac:dyDescent="0.4">
      <c r="H149" s="24"/>
      <c r="I149" s="24" t="s">
        <v>406</v>
      </c>
    </row>
    <row r="150" spans="8:9" x14ac:dyDescent="0.4">
      <c r="H150" s="24"/>
      <c r="I150" s="24" t="s">
        <v>407</v>
      </c>
    </row>
    <row r="151" spans="8:9" x14ac:dyDescent="0.4">
      <c r="H151" s="24"/>
      <c r="I151" s="24" t="s">
        <v>408</v>
      </c>
    </row>
    <row r="152" spans="8:9" x14ac:dyDescent="0.4">
      <c r="H152" s="24"/>
      <c r="I152" s="24" t="s">
        <v>409</v>
      </c>
    </row>
    <row r="153" spans="8:9" x14ac:dyDescent="0.4">
      <c r="H153" s="24"/>
      <c r="I153" s="24" t="s">
        <v>410</v>
      </c>
    </row>
    <row r="154" spans="8:9" x14ac:dyDescent="0.4">
      <c r="H154" s="24"/>
      <c r="I154" s="24" t="s">
        <v>411</v>
      </c>
    </row>
    <row r="155" spans="8:9" x14ac:dyDescent="0.4">
      <c r="H155" s="24"/>
      <c r="I155" s="24" t="s">
        <v>412</v>
      </c>
    </row>
    <row r="156" spans="8:9" x14ac:dyDescent="0.4">
      <c r="H156" s="24"/>
      <c r="I156" s="24" t="s">
        <v>413</v>
      </c>
    </row>
    <row r="157" spans="8:9" x14ac:dyDescent="0.4">
      <c r="H157" s="24"/>
      <c r="I157" s="24" t="s">
        <v>414</v>
      </c>
    </row>
    <row r="158" spans="8:9" x14ac:dyDescent="0.4">
      <c r="H158" s="24"/>
      <c r="I158" s="24" t="s">
        <v>415</v>
      </c>
    </row>
    <row r="159" spans="8:9" x14ac:dyDescent="0.4">
      <c r="H159" s="24"/>
      <c r="I159" s="24" t="s">
        <v>416</v>
      </c>
    </row>
    <row r="160" spans="8:9" x14ac:dyDescent="0.4">
      <c r="H160" s="24"/>
      <c r="I160" s="24" t="s">
        <v>417</v>
      </c>
    </row>
    <row r="161" spans="8:9" x14ac:dyDescent="0.4">
      <c r="H161" s="24" t="s">
        <v>418</v>
      </c>
      <c r="I161" s="24" t="s">
        <v>419</v>
      </c>
    </row>
    <row r="162" spans="8:9" x14ac:dyDescent="0.4">
      <c r="H162" s="24"/>
      <c r="I162" s="24" t="s">
        <v>420</v>
      </c>
    </row>
    <row r="163" spans="8:9" x14ac:dyDescent="0.4">
      <c r="H163" s="24"/>
      <c r="I163" s="24" t="s">
        <v>421</v>
      </c>
    </row>
    <row r="164" spans="8:9" x14ac:dyDescent="0.4">
      <c r="H164" s="24"/>
      <c r="I164" s="24" t="s">
        <v>422</v>
      </c>
    </row>
    <row r="165" spans="8:9" x14ac:dyDescent="0.4">
      <c r="H165" s="24"/>
      <c r="I165" s="24" t="s">
        <v>423</v>
      </c>
    </row>
    <row r="166" spans="8:9" x14ac:dyDescent="0.4">
      <c r="H166" s="24"/>
      <c r="I166" s="24" t="s">
        <v>424</v>
      </c>
    </row>
    <row r="167" spans="8:9" x14ac:dyDescent="0.4">
      <c r="H167" s="24"/>
      <c r="I167" s="24" t="s">
        <v>425</v>
      </c>
    </row>
    <row r="168" spans="8:9" x14ac:dyDescent="0.4">
      <c r="H168" s="24"/>
      <c r="I168" s="24" t="s">
        <v>426</v>
      </c>
    </row>
    <row r="169" spans="8:9" x14ac:dyDescent="0.4">
      <c r="H169" s="24"/>
      <c r="I169" s="24" t="s">
        <v>427</v>
      </c>
    </row>
    <row r="170" spans="8:9" x14ac:dyDescent="0.4">
      <c r="H170" s="24"/>
      <c r="I170" s="24" t="s">
        <v>428</v>
      </c>
    </row>
    <row r="171" spans="8:9" x14ac:dyDescent="0.4">
      <c r="H171" s="24"/>
      <c r="I171" s="24" t="s">
        <v>429</v>
      </c>
    </row>
    <row r="172" spans="8:9" x14ac:dyDescent="0.4">
      <c r="H172" s="24" t="s">
        <v>430</v>
      </c>
      <c r="I172" s="24" t="s">
        <v>431</v>
      </c>
    </row>
    <row r="173" spans="8:9" x14ac:dyDescent="0.4">
      <c r="H173" s="24"/>
      <c r="I173" s="24" t="s">
        <v>432</v>
      </c>
    </row>
    <row r="174" spans="8:9" x14ac:dyDescent="0.4">
      <c r="H174" s="24"/>
      <c r="I174" s="24" t="s">
        <v>433</v>
      </c>
    </row>
    <row r="175" spans="8:9" x14ac:dyDescent="0.4">
      <c r="H175" s="24"/>
      <c r="I175" s="24" t="s">
        <v>434</v>
      </c>
    </row>
    <row r="176" spans="8:9" x14ac:dyDescent="0.4">
      <c r="H176" s="24"/>
      <c r="I176" s="24" t="s">
        <v>435</v>
      </c>
    </row>
    <row r="177" spans="8:9" x14ac:dyDescent="0.4">
      <c r="H177" s="24"/>
      <c r="I177" s="24" t="s">
        <v>436</v>
      </c>
    </row>
    <row r="178" spans="8:9" x14ac:dyDescent="0.4">
      <c r="H178" s="24"/>
      <c r="I178" s="24" t="s">
        <v>437</v>
      </c>
    </row>
    <row r="179" spans="8:9" x14ac:dyDescent="0.4">
      <c r="H179" s="24"/>
      <c r="I179" s="24" t="s">
        <v>438</v>
      </c>
    </row>
    <row r="180" spans="8:9" x14ac:dyDescent="0.4">
      <c r="H180" s="24"/>
      <c r="I180" s="24" t="s">
        <v>439</v>
      </c>
    </row>
    <row r="181" spans="8:9" x14ac:dyDescent="0.4">
      <c r="H181" s="24"/>
      <c r="I181" s="24" t="s">
        <v>440</v>
      </c>
    </row>
    <row r="182" spans="8:9" x14ac:dyDescent="0.4">
      <c r="H182" s="24"/>
      <c r="I182" s="24" t="s">
        <v>441</v>
      </c>
    </row>
    <row r="183" spans="8:9" x14ac:dyDescent="0.4">
      <c r="H183" s="24"/>
      <c r="I183" s="24" t="s">
        <v>443</v>
      </c>
    </row>
    <row r="184" spans="8:9" x14ac:dyDescent="0.4">
      <c r="H184" s="24"/>
      <c r="I184" s="24" t="s">
        <v>442</v>
      </c>
    </row>
    <row r="185" spans="8:9" x14ac:dyDescent="0.4">
      <c r="H185" s="24"/>
      <c r="I185" s="24" t="s">
        <v>444</v>
      </c>
    </row>
    <row r="186" spans="8:9" x14ac:dyDescent="0.4">
      <c r="H186" s="24"/>
      <c r="I186" s="24" t="s">
        <v>445</v>
      </c>
    </row>
  </sheetData>
  <autoFilter ref="H54:O58" xr:uid="{89864691-2867-4B24-A84B-9CFC855A8D39}">
    <sortState xmlns:xlrd2="http://schemas.microsoft.com/office/spreadsheetml/2017/richdata2" ref="H55:O59">
      <sortCondition ref="I54:I58"/>
    </sortState>
  </autoFilter>
  <mergeCells count="7">
    <mergeCell ref="D14:E14"/>
    <mergeCell ref="D5:E5"/>
    <mergeCell ref="D6:E6"/>
    <mergeCell ref="D9:E9"/>
    <mergeCell ref="D10:E10"/>
    <mergeCell ref="D12:E12"/>
    <mergeCell ref="D13:E13"/>
  </mergeCells>
  <phoneticPr fontId="1"/>
  <dataValidations count="5">
    <dataValidation type="list" allowBlank="1" showInputMessage="1" showErrorMessage="1" sqref="F11" xr:uid="{C25EB31C-27FC-4923-86D3-B977DA0267E5}">
      <formula1>$H$10:$H$13</formula1>
    </dataValidation>
    <dataValidation type="list" allowBlank="1" showInputMessage="1" showErrorMessage="1" sqref="F6" xr:uid="{EFA98A8D-EB15-4A0F-B3C7-5CF7A2AB8E67}">
      <formula1>$H$6:$I$6</formula1>
    </dataValidation>
    <dataValidation type="list" allowBlank="1" showInputMessage="1" showErrorMessage="1" sqref="F14" xr:uid="{8D05B52D-DA3E-458A-A87E-43FBCFE5981A}">
      <formula1>$H$14:$I$14</formula1>
    </dataValidation>
    <dataValidation type="list" allowBlank="1" showInputMessage="1" showErrorMessage="1" sqref="F10" xr:uid="{959BF1E9-970F-4D76-AC74-D6B48D8F1EEA}">
      <formula1>$H$10:$I$10</formula1>
    </dataValidation>
    <dataValidation type="list" allowBlank="1" showInputMessage="1" showErrorMessage="1" sqref="D21 D23:D52" xr:uid="{5B138DA0-97CC-459B-A55D-0D0F212BA5AE}">
      <formula1>$I$64:$I$186</formula1>
    </dataValidation>
  </dataValidations>
  <pageMargins left="0.7" right="0.7" top="0.75" bottom="0.75" header="0.3" footer="0.3"/>
  <pageSetup paperSize="9" scale="56" fitToHeight="0" orientation="landscape"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1D86E-D41F-44E3-8F14-C6E7BBFF0066}">
  <sheetPr>
    <pageSetUpPr fitToPage="1"/>
  </sheetPr>
  <dimension ref="B1:S78"/>
  <sheetViews>
    <sheetView zoomScale="85" zoomScaleNormal="85" workbookViewId="0"/>
  </sheetViews>
  <sheetFormatPr defaultColWidth="0" defaultRowHeight="12" x14ac:dyDescent="0.4"/>
  <cols>
    <col min="1" max="1" width="8.125" style="34" customWidth="1"/>
    <col min="2" max="2" width="4.25" style="34" customWidth="1"/>
    <col min="3" max="3" width="39.875" style="34" customWidth="1"/>
    <col min="4" max="4" width="8.875" style="83" customWidth="1"/>
    <col min="5" max="5" width="17.875" style="35" customWidth="1"/>
    <col min="6" max="6" width="22.125" style="35" customWidth="1"/>
    <col min="7" max="7" width="55.25" style="34" customWidth="1"/>
    <col min="8" max="8" width="23.75" style="83" bestFit="1" customWidth="1"/>
    <col min="9" max="9" width="25.875" style="34" customWidth="1"/>
    <col min="10" max="13" width="17.5" style="34" hidden="1" customWidth="1"/>
    <col min="14" max="14" width="16" style="34" hidden="1" customWidth="1"/>
    <col min="15" max="15" width="11.75" style="34" hidden="1" customWidth="1"/>
    <col min="16" max="17" width="8.125" style="34" hidden="1" customWidth="1"/>
    <col min="18" max="18" width="8.375" style="34" hidden="1" customWidth="1"/>
    <col min="19" max="19" width="8.125" style="34" hidden="1" customWidth="1"/>
    <col min="20" max="248" width="8.125" style="34" customWidth="1"/>
    <col min="249" max="249" width="4.25" style="34" customWidth="1"/>
    <col min="250" max="250" width="48.625" style="34" customWidth="1"/>
    <col min="251" max="251" width="13.75" style="34" customWidth="1"/>
    <col min="252" max="252" width="12.625" style="34" customWidth="1"/>
    <col min="253" max="253" width="43.25" style="34" customWidth="1"/>
    <col min="254" max="259" width="17.5" style="34" customWidth="1"/>
    <col min="260" max="260" width="16.875" style="34" customWidth="1"/>
    <col min="261" max="261" width="8.125" style="34" customWidth="1"/>
    <col min="262" max="503" width="0" style="34" hidden="1"/>
    <col min="504" max="504" width="8.125" style="34" customWidth="1"/>
    <col min="505" max="505" width="4.25" style="34" customWidth="1"/>
    <col min="506" max="506" width="48.625" style="34" customWidth="1"/>
    <col min="507" max="507" width="13.75" style="34" customWidth="1"/>
    <col min="508" max="508" width="12.625" style="34" customWidth="1"/>
    <col min="509" max="509" width="43.25" style="34" customWidth="1"/>
    <col min="510" max="515" width="17.5" style="34" customWidth="1"/>
    <col min="516" max="516" width="16.875" style="34" customWidth="1"/>
    <col min="517" max="517" width="8.125" style="34" customWidth="1"/>
    <col min="518" max="759" width="0" style="34" hidden="1"/>
    <col min="760" max="760" width="8.125" style="34" customWidth="1"/>
    <col min="761" max="761" width="4.25" style="34" customWidth="1"/>
    <col min="762" max="762" width="48.625" style="34" customWidth="1"/>
    <col min="763" max="763" width="13.75" style="34" customWidth="1"/>
    <col min="764" max="764" width="12.625" style="34" customWidth="1"/>
    <col min="765" max="765" width="43.25" style="34" customWidth="1"/>
    <col min="766" max="771" width="17.5" style="34" customWidth="1"/>
    <col min="772" max="772" width="16.875" style="34" customWidth="1"/>
    <col min="773" max="773" width="8.125" style="34" customWidth="1"/>
    <col min="774" max="1015" width="0" style="34" hidden="1"/>
    <col min="1016" max="1016" width="8.125" style="34" customWidth="1"/>
    <col min="1017" max="1017" width="4.25" style="34" customWidth="1"/>
    <col min="1018" max="1018" width="48.625" style="34" customWidth="1"/>
    <col min="1019" max="1019" width="13.75" style="34" customWidth="1"/>
    <col min="1020" max="1020" width="12.625" style="34" customWidth="1"/>
    <col min="1021" max="1021" width="43.25" style="34" customWidth="1"/>
    <col min="1022" max="1027" width="17.5" style="34" customWidth="1"/>
    <col min="1028" max="1028" width="16.875" style="34" customWidth="1"/>
    <col min="1029" max="1029" width="8.125" style="34" customWidth="1"/>
    <col min="1030" max="1271" width="0" style="34" hidden="1"/>
    <col min="1272" max="1272" width="8.125" style="34" customWidth="1"/>
    <col min="1273" max="1273" width="4.25" style="34" customWidth="1"/>
    <col min="1274" max="1274" width="48.625" style="34" customWidth="1"/>
    <col min="1275" max="1275" width="13.75" style="34" customWidth="1"/>
    <col min="1276" max="1276" width="12.625" style="34" customWidth="1"/>
    <col min="1277" max="1277" width="43.25" style="34" customWidth="1"/>
    <col min="1278" max="1283" width="17.5" style="34" customWidth="1"/>
    <col min="1284" max="1284" width="16.875" style="34" customWidth="1"/>
    <col min="1285" max="1285" width="8.125" style="34" customWidth="1"/>
    <col min="1286" max="1527" width="0" style="34" hidden="1"/>
    <col min="1528" max="1528" width="8.125" style="34" customWidth="1"/>
    <col min="1529" max="1529" width="4.25" style="34" customWidth="1"/>
    <col min="1530" max="1530" width="48.625" style="34" customWidth="1"/>
    <col min="1531" max="1531" width="13.75" style="34" customWidth="1"/>
    <col min="1532" max="1532" width="12.625" style="34" customWidth="1"/>
    <col min="1533" max="1533" width="43.25" style="34" customWidth="1"/>
    <col min="1534" max="1539" width="17.5" style="34" customWidth="1"/>
    <col min="1540" max="1540" width="16.875" style="34" customWidth="1"/>
    <col min="1541" max="1541" width="8.125" style="34" customWidth="1"/>
    <col min="1542" max="1783" width="0" style="34" hidden="1"/>
    <col min="1784" max="1784" width="8.125" style="34" customWidth="1"/>
    <col min="1785" max="1785" width="4.25" style="34" customWidth="1"/>
    <col min="1786" max="1786" width="48.625" style="34" customWidth="1"/>
    <col min="1787" max="1787" width="13.75" style="34" customWidth="1"/>
    <col min="1788" max="1788" width="12.625" style="34" customWidth="1"/>
    <col min="1789" max="1789" width="43.25" style="34" customWidth="1"/>
    <col min="1790" max="1795" width="17.5" style="34" customWidth="1"/>
    <col min="1796" max="1796" width="16.875" style="34" customWidth="1"/>
    <col min="1797" max="1797" width="8.125" style="34" customWidth="1"/>
    <col min="1798" max="2039" width="0" style="34" hidden="1"/>
    <col min="2040" max="2040" width="8.125" style="34" customWidth="1"/>
    <col min="2041" max="2041" width="4.25" style="34" customWidth="1"/>
    <col min="2042" max="2042" width="48.625" style="34" customWidth="1"/>
    <col min="2043" max="2043" width="13.75" style="34" customWidth="1"/>
    <col min="2044" max="2044" width="12.625" style="34" customWidth="1"/>
    <col min="2045" max="2045" width="43.25" style="34" customWidth="1"/>
    <col min="2046" max="2051" width="17.5" style="34" customWidth="1"/>
    <col min="2052" max="2052" width="16.875" style="34" customWidth="1"/>
    <col min="2053" max="2053" width="8.125" style="34" customWidth="1"/>
    <col min="2054" max="2295" width="0" style="34" hidden="1"/>
    <col min="2296" max="2296" width="8.125" style="34" customWidth="1"/>
    <col min="2297" max="2297" width="4.25" style="34" customWidth="1"/>
    <col min="2298" max="2298" width="48.625" style="34" customWidth="1"/>
    <col min="2299" max="2299" width="13.75" style="34" customWidth="1"/>
    <col min="2300" max="2300" width="12.625" style="34" customWidth="1"/>
    <col min="2301" max="2301" width="43.25" style="34" customWidth="1"/>
    <col min="2302" max="2307" width="17.5" style="34" customWidth="1"/>
    <col min="2308" max="2308" width="16.875" style="34" customWidth="1"/>
    <col min="2309" max="2309" width="8.125" style="34" customWidth="1"/>
    <col min="2310" max="2551" width="0" style="34" hidden="1"/>
    <col min="2552" max="2552" width="8.125" style="34" customWidth="1"/>
    <col min="2553" max="2553" width="4.25" style="34" customWidth="1"/>
    <col min="2554" max="2554" width="48.625" style="34" customWidth="1"/>
    <col min="2555" max="2555" width="13.75" style="34" customWidth="1"/>
    <col min="2556" max="2556" width="12.625" style="34" customWidth="1"/>
    <col min="2557" max="2557" width="43.25" style="34" customWidth="1"/>
    <col min="2558" max="2563" width="17.5" style="34" customWidth="1"/>
    <col min="2564" max="2564" width="16.875" style="34" customWidth="1"/>
    <col min="2565" max="2565" width="8.125" style="34" customWidth="1"/>
    <col min="2566" max="2807" width="0" style="34" hidden="1"/>
    <col min="2808" max="2808" width="8.125" style="34" customWidth="1"/>
    <col min="2809" max="2809" width="4.25" style="34" customWidth="1"/>
    <col min="2810" max="2810" width="48.625" style="34" customWidth="1"/>
    <col min="2811" max="2811" width="13.75" style="34" customWidth="1"/>
    <col min="2812" max="2812" width="12.625" style="34" customWidth="1"/>
    <col min="2813" max="2813" width="43.25" style="34" customWidth="1"/>
    <col min="2814" max="2819" width="17.5" style="34" customWidth="1"/>
    <col min="2820" max="2820" width="16.875" style="34" customWidth="1"/>
    <col min="2821" max="2821" width="8.125" style="34" customWidth="1"/>
    <col min="2822" max="3063" width="0" style="34" hidden="1"/>
    <col min="3064" max="3064" width="8.125" style="34" customWidth="1"/>
    <col min="3065" max="3065" width="4.25" style="34" customWidth="1"/>
    <col min="3066" max="3066" width="48.625" style="34" customWidth="1"/>
    <col min="3067" max="3067" width="13.75" style="34" customWidth="1"/>
    <col min="3068" max="3068" width="12.625" style="34" customWidth="1"/>
    <col min="3069" max="3069" width="43.25" style="34" customWidth="1"/>
    <col min="3070" max="3075" width="17.5" style="34" customWidth="1"/>
    <col min="3076" max="3076" width="16.875" style="34" customWidth="1"/>
    <col min="3077" max="3077" width="8.125" style="34" customWidth="1"/>
    <col min="3078" max="3319" width="0" style="34" hidden="1"/>
    <col min="3320" max="3320" width="8.125" style="34" customWidth="1"/>
    <col min="3321" max="3321" width="4.25" style="34" customWidth="1"/>
    <col min="3322" max="3322" width="48.625" style="34" customWidth="1"/>
    <col min="3323" max="3323" width="13.75" style="34" customWidth="1"/>
    <col min="3324" max="3324" width="12.625" style="34" customWidth="1"/>
    <col min="3325" max="3325" width="43.25" style="34" customWidth="1"/>
    <col min="3326" max="3331" width="17.5" style="34" customWidth="1"/>
    <col min="3332" max="3332" width="16.875" style="34" customWidth="1"/>
    <col min="3333" max="3333" width="8.125" style="34" customWidth="1"/>
    <col min="3334" max="3575" width="0" style="34" hidden="1"/>
    <col min="3576" max="3576" width="8.125" style="34" customWidth="1"/>
    <col min="3577" max="3577" width="4.25" style="34" customWidth="1"/>
    <col min="3578" max="3578" width="48.625" style="34" customWidth="1"/>
    <col min="3579" max="3579" width="13.75" style="34" customWidth="1"/>
    <col min="3580" max="3580" width="12.625" style="34" customWidth="1"/>
    <col min="3581" max="3581" width="43.25" style="34" customWidth="1"/>
    <col min="3582" max="3587" width="17.5" style="34" customWidth="1"/>
    <col min="3588" max="3588" width="16.875" style="34" customWidth="1"/>
    <col min="3589" max="3589" width="8.125" style="34" customWidth="1"/>
    <col min="3590" max="3831" width="0" style="34" hidden="1"/>
    <col min="3832" max="3832" width="8.125" style="34" customWidth="1"/>
    <col min="3833" max="3833" width="4.25" style="34" customWidth="1"/>
    <col min="3834" max="3834" width="48.625" style="34" customWidth="1"/>
    <col min="3835" max="3835" width="13.75" style="34" customWidth="1"/>
    <col min="3836" max="3836" width="12.625" style="34" customWidth="1"/>
    <col min="3837" max="3837" width="43.25" style="34" customWidth="1"/>
    <col min="3838" max="3843" width="17.5" style="34" customWidth="1"/>
    <col min="3844" max="3844" width="16.875" style="34" customWidth="1"/>
    <col min="3845" max="3845" width="8.125" style="34" customWidth="1"/>
    <col min="3846" max="4087" width="0" style="34" hidden="1"/>
    <col min="4088" max="4088" width="8.125" style="34" customWidth="1"/>
    <col min="4089" max="4089" width="4.25" style="34" customWidth="1"/>
    <col min="4090" max="4090" width="48.625" style="34" customWidth="1"/>
    <col min="4091" max="4091" width="13.75" style="34" customWidth="1"/>
    <col min="4092" max="4092" width="12.625" style="34" customWidth="1"/>
    <col min="4093" max="4093" width="43.25" style="34" customWidth="1"/>
    <col min="4094" max="4099" width="17.5" style="34" customWidth="1"/>
    <col min="4100" max="4100" width="16.875" style="34" customWidth="1"/>
    <col min="4101" max="4101" width="8.125" style="34" customWidth="1"/>
    <col min="4102" max="4343" width="0" style="34" hidden="1"/>
    <col min="4344" max="4344" width="8.125" style="34" customWidth="1"/>
    <col min="4345" max="4345" width="4.25" style="34" customWidth="1"/>
    <col min="4346" max="4346" width="48.625" style="34" customWidth="1"/>
    <col min="4347" max="4347" width="13.75" style="34" customWidth="1"/>
    <col min="4348" max="4348" width="12.625" style="34" customWidth="1"/>
    <col min="4349" max="4349" width="43.25" style="34" customWidth="1"/>
    <col min="4350" max="4355" width="17.5" style="34" customWidth="1"/>
    <col min="4356" max="4356" width="16.875" style="34" customWidth="1"/>
    <col min="4357" max="4357" width="8.125" style="34" customWidth="1"/>
    <col min="4358" max="4599" width="0" style="34" hidden="1"/>
    <col min="4600" max="4600" width="8.125" style="34" customWidth="1"/>
    <col min="4601" max="4601" width="4.25" style="34" customWidth="1"/>
    <col min="4602" max="4602" width="48.625" style="34" customWidth="1"/>
    <col min="4603" max="4603" width="13.75" style="34" customWidth="1"/>
    <col min="4604" max="4604" width="12.625" style="34" customWidth="1"/>
    <col min="4605" max="4605" width="43.25" style="34" customWidth="1"/>
    <col min="4606" max="4611" width="17.5" style="34" customWidth="1"/>
    <col min="4612" max="4612" width="16.875" style="34" customWidth="1"/>
    <col min="4613" max="4613" width="8.125" style="34" customWidth="1"/>
    <col min="4614" max="4855" width="0" style="34" hidden="1"/>
    <col min="4856" max="4856" width="8.125" style="34" customWidth="1"/>
    <col min="4857" max="4857" width="4.25" style="34" customWidth="1"/>
    <col min="4858" max="4858" width="48.625" style="34" customWidth="1"/>
    <col min="4859" max="4859" width="13.75" style="34" customWidth="1"/>
    <col min="4860" max="4860" width="12.625" style="34" customWidth="1"/>
    <col min="4861" max="4861" width="43.25" style="34" customWidth="1"/>
    <col min="4862" max="4867" width="17.5" style="34" customWidth="1"/>
    <col min="4868" max="4868" width="16.875" style="34" customWidth="1"/>
    <col min="4869" max="4869" width="8.125" style="34" customWidth="1"/>
    <col min="4870" max="5111" width="0" style="34" hidden="1"/>
    <col min="5112" max="5112" width="8.125" style="34" customWidth="1"/>
    <col min="5113" max="5113" width="4.25" style="34" customWidth="1"/>
    <col min="5114" max="5114" width="48.625" style="34" customWidth="1"/>
    <col min="5115" max="5115" width="13.75" style="34" customWidth="1"/>
    <col min="5116" max="5116" width="12.625" style="34" customWidth="1"/>
    <col min="5117" max="5117" width="43.25" style="34" customWidth="1"/>
    <col min="5118" max="5123" width="17.5" style="34" customWidth="1"/>
    <col min="5124" max="5124" width="16.875" style="34" customWidth="1"/>
    <col min="5125" max="5125" width="8.125" style="34" customWidth="1"/>
    <col min="5126" max="5367" width="0" style="34" hidden="1"/>
    <col min="5368" max="5368" width="8.125" style="34" customWidth="1"/>
    <col min="5369" max="5369" width="4.25" style="34" customWidth="1"/>
    <col min="5370" max="5370" width="48.625" style="34" customWidth="1"/>
    <col min="5371" max="5371" width="13.75" style="34" customWidth="1"/>
    <col min="5372" max="5372" width="12.625" style="34" customWidth="1"/>
    <col min="5373" max="5373" width="43.25" style="34" customWidth="1"/>
    <col min="5374" max="5379" width="17.5" style="34" customWidth="1"/>
    <col min="5380" max="5380" width="16.875" style="34" customWidth="1"/>
    <col min="5381" max="5381" width="8.125" style="34" customWidth="1"/>
    <col min="5382" max="5623" width="0" style="34" hidden="1"/>
    <col min="5624" max="5624" width="8.125" style="34" customWidth="1"/>
    <col min="5625" max="5625" width="4.25" style="34" customWidth="1"/>
    <col min="5626" max="5626" width="48.625" style="34" customWidth="1"/>
    <col min="5627" max="5627" width="13.75" style="34" customWidth="1"/>
    <col min="5628" max="5628" width="12.625" style="34" customWidth="1"/>
    <col min="5629" max="5629" width="43.25" style="34" customWidth="1"/>
    <col min="5630" max="5635" width="17.5" style="34" customWidth="1"/>
    <col min="5636" max="5636" width="16.875" style="34" customWidth="1"/>
    <col min="5637" max="5637" width="8.125" style="34" customWidth="1"/>
    <col min="5638" max="5879" width="0" style="34" hidden="1"/>
    <col min="5880" max="5880" width="8.125" style="34" customWidth="1"/>
    <col min="5881" max="5881" width="4.25" style="34" customWidth="1"/>
    <col min="5882" max="5882" width="48.625" style="34" customWidth="1"/>
    <col min="5883" max="5883" width="13.75" style="34" customWidth="1"/>
    <col min="5884" max="5884" width="12.625" style="34" customWidth="1"/>
    <col min="5885" max="5885" width="43.25" style="34" customWidth="1"/>
    <col min="5886" max="5891" width="17.5" style="34" customWidth="1"/>
    <col min="5892" max="5892" width="16.875" style="34" customWidth="1"/>
    <col min="5893" max="5893" width="8.125" style="34" customWidth="1"/>
    <col min="5894" max="6135" width="0" style="34" hidden="1"/>
    <col min="6136" max="6136" width="8.125" style="34" customWidth="1"/>
    <col min="6137" max="6137" width="4.25" style="34" customWidth="1"/>
    <col min="6138" max="6138" width="48.625" style="34" customWidth="1"/>
    <col min="6139" max="6139" width="13.75" style="34" customWidth="1"/>
    <col min="6140" max="6140" width="12.625" style="34" customWidth="1"/>
    <col min="6141" max="6141" width="43.25" style="34" customWidth="1"/>
    <col min="6142" max="6147" width="17.5" style="34" customWidth="1"/>
    <col min="6148" max="6148" width="16.875" style="34" customWidth="1"/>
    <col min="6149" max="6149" width="8.125" style="34" customWidth="1"/>
    <col min="6150" max="6391" width="0" style="34" hidden="1"/>
    <col min="6392" max="6392" width="8.125" style="34" customWidth="1"/>
    <col min="6393" max="6393" width="4.25" style="34" customWidth="1"/>
    <col min="6394" max="6394" width="48.625" style="34" customWidth="1"/>
    <col min="6395" max="6395" width="13.75" style="34" customWidth="1"/>
    <col min="6396" max="6396" width="12.625" style="34" customWidth="1"/>
    <col min="6397" max="6397" width="43.25" style="34" customWidth="1"/>
    <col min="6398" max="6403" width="17.5" style="34" customWidth="1"/>
    <col min="6404" max="6404" width="16.875" style="34" customWidth="1"/>
    <col min="6405" max="6405" width="8.125" style="34" customWidth="1"/>
    <col min="6406" max="6647" width="0" style="34" hidden="1"/>
    <col min="6648" max="6648" width="8.125" style="34" customWidth="1"/>
    <col min="6649" max="6649" width="4.25" style="34" customWidth="1"/>
    <col min="6650" max="6650" width="48.625" style="34" customWidth="1"/>
    <col min="6651" max="6651" width="13.75" style="34" customWidth="1"/>
    <col min="6652" max="6652" width="12.625" style="34" customWidth="1"/>
    <col min="6653" max="6653" width="43.25" style="34" customWidth="1"/>
    <col min="6654" max="6659" width="17.5" style="34" customWidth="1"/>
    <col min="6660" max="6660" width="16.875" style="34" customWidth="1"/>
    <col min="6661" max="6661" width="8.125" style="34" customWidth="1"/>
    <col min="6662" max="6903" width="0" style="34" hidden="1"/>
    <col min="6904" max="6904" width="8.125" style="34" customWidth="1"/>
    <col min="6905" max="6905" width="4.25" style="34" customWidth="1"/>
    <col min="6906" max="6906" width="48.625" style="34" customWidth="1"/>
    <col min="6907" max="6907" width="13.75" style="34" customWidth="1"/>
    <col min="6908" max="6908" width="12.625" style="34" customWidth="1"/>
    <col min="6909" max="6909" width="43.25" style="34" customWidth="1"/>
    <col min="6910" max="6915" width="17.5" style="34" customWidth="1"/>
    <col min="6916" max="6916" width="16.875" style="34" customWidth="1"/>
    <col min="6917" max="6917" width="8.125" style="34" customWidth="1"/>
    <col min="6918" max="7159" width="0" style="34" hidden="1"/>
    <col min="7160" max="7160" width="8.125" style="34" customWidth="1"/>
    <col min="7161" max="7161" width="4.25" style="34" customWidth="1"/>
    <col min="7162" max="7162" width="48.625" style="34" customWidth="1"/>
    <col min="7163" max="7163" width="13.75" style="34" customWidth="1"/>
    <col min="7164" max="7164" width="12.625" style="34" customWidth="1"/>
    <col min="7165" max="7165" width="43.25" style="34" customWidth="1"/>
    <col min="7166" max="7171" width="17.5" style="34" customWidth="1"/>
    <col min="7172" max="7172" width="16.875" style="34" customWidth="1"/>
    <col min="7173" max="7173" width="8.125" style="34" customWidth="1"/>
    <col min="7174" max="7415" width="0" style="34" hidden="1"/>
    <col min="7416" max="7416" width="8.125" style="34" customWidth="1"/>
    <col min="7417" max="7417" width="4.25" style="34" customWidth="1"/>
    <col min="7418" max="7418" width="48.625" style="34" customWidth="1"/>
    <col min="7419" max="7419" width="13.75" style="34" customWidth="1"/>
    <col min="7420" max="7420" width="12.625" style="34" customWidth="1"/>
    <col min="7421" max="7421" width="43.25" style="34" customWidth="1"/>
    <col min="7422" max="7427" width="17.5" style="34" customWidth="1"/>
    <col min="7428" max="7428" width="16.875" style="34" customWidth="1"/>
    <col min="7429" max="7429" width="8.125" style="34" customWidth="1"/>
    <col min="7430" max="7671" width="0" style="34" hidden="1"/>
    <col min="7672" max="7672" width="8.125" style="34" customWidth="1"/>
    <col min="7673" max="7673" width="4.25" style="34" customWidth="1"/>
    <col min="7674" max="7674" width="48.625" style="34" customWidth="1"/>
    <col min="7675" max="7675" width="13.75" style="34" customWidth="1"/>
    <col min="7676" max="7676" width="12.625" style="34" customWidth="1"/>
    <col min="7677" max="7677" width="43.25" style="34" customWidth="1"/>
    <col min="7678" max="7683" width="17.5" style="34" customWidth="1"/>
    <col min="7684" max="7684" width="16.875" style="34" customWidth="1"/>
    <col min="7685" max="7685" width="8.125" style="34" customWidth="1"/>
    <col min="7686" max="7927" width="0" style="34" hidden="1"/>
    <col min="7928" max="7928" width="8.125" style="34" customWidth="1"/>
    <col min="7929" max="7929" width="4.25" style="34" customWidth="1"/>
    <col min="7930" max="7930" width="48.625" style="34" customWidth="1"/>
    <col min="7931" max="7931" width="13.75" style="34" customWidth="1"/>
    <col min="7932" max="7932" width="12.625" style="34" customWidth="1"/>
    <col min="7933" max="7933" width="43.25" style="34" customWidth="1"/>
    <col min="7934" max="7939" width="17.5" style="34" customWidth="1"/>
    <col min="7940" max="7940" width="16.875" style="34" customWidth="1"/>
    <col min="7941" max="7941" width="8.125" style="34" customWidth="1"/>
    <col min="7942" max="8183" width="0" style="34" hidden="1"/>
    <col min="8184" max="8184" width="8.125" style="34" customWidth="1"/>
    <col min="8185" max="8185" width="4.25" style="34" customWidth="1"/>
    <col min="8186" max="8186" width="48.625" style="34" customWidth="1"/>
    <col min="8187" max="8187" width="13.75" style="34" customWidth="1"/>
    <col min="8188" max="8188" width="12.625" style="34" customWidth="1"/>
    <col min="8189" max="8189" width="43.25" style="34" customWidth="1"/>
    <col min="8190" max="8195" width="17.5" style="34" customWidth="1"/>
    <col min="8196" max="8196" width="16.875" style="34" customWidth="1"/>
    <col min="8197" max="8197" width="8.125" style="34" customWidth="1"/>
    <col min="8198" max="8439" width="0" style="34" hidden="1"/>
    <col min="8440" max="8440" width="8.125" style="34" customWidth="1"/>
    <col min="8441" max="8441" width="4.25" style="34" customWidth="1"/>
    <col min="8442" max="8442" width="48.625" style="34" customWidth="1"/>
    <col min="8443" max="8443" width="13.75" style="34" customWidth="1"/>
    <col min="8444" max="8444" width="12.625" style="34" customWidth="1"/>
    <col min="8445" max="8445" width="43.25" style="34" customWidth="1"/>
    <col min="8446" max="8451" width="17.5" style="34" customWidth="1"/>
    <col min="8452" max="8452" width="16.875" style="34" customWidth="1"/>
    <col min="8453" max="8453" width="8.125" style="34" customWidth="1"/>
    <col min="8454" max="8695" width="0" style="34" hidden="1"/>
    <col min="8696" max="8696" width="8.125" style="34" customWidth="1"/>
    <col min="8697" max="8697" width="4.25" style="34" customWidth="1"/>
    <col min="8698" max="8698" width="48.625" style="34" customWidth="1"/>
    <col min="8699" max="8699" width="13.75" style="34" customWidth="1"/>
    <col min="8700" max="8700" width="12.625" style="34" customWidth="1"/>
    <col min="8701" max="8701" width="43.25" style="34" customWidth="1"/>
    <col min="8702" max="8707" width="17.5" style="34" customWidth="1"/>
    <col min="8708" max="8708" width="16.875" style="34" customWidth="1"/>
    <col min="8709" max="8709" width="8.125" style="34" customWidth="1"/>
    <col min="8710" max="8951" width="0" style="34" hidden="1"/>
    <col min="8952" max="8952" width="8.125" style="34" customWidth="1"/>
    <col min="8953" max="8953" width="4.25" style="34" customWidth="1"/>
    <col min="8954" max="8954" width="48.625" style="34" customWidth="1"/>
    <col min="8955" max="8955" width="13.75" style="34" customWidth="1"/>
    <col min="8956" max="8956" width="12.625" style="34" customWidth="1"/>
    <col min="8957" max="8957" width="43.25" style="34" customWidth="1"/>
    <col min="8958" max="8963" width="17.5" style="34" customWidth="1"/>
    <col min="8964" max="8964" width="16.875" style="34" customWidth="1"/>
    <col min="8965" max="8965" width="8.125" style="34" customWidth="1"/>
    <col min="8966" max="9207" width="0" style="34" hidden="1"/>
    <col min="9208" max="9208" width="8.125" style="34" customWidth="1"/>
    <col min="9209" max="9209" width="4.25" style="34" customWidth="1"/>
    <col min="9210" max="9210" width="48.625" style="34" customWidth="1"/>
    <col min="9211" max="9211" width="13.75" style="34" customWidth="1"/>
    <col min="9212" max="9212" width="12.625" style="34" customWidth="1"/>
    <col min="9213" max="9213" width="43.25" style="34" customWidth="1"/>
    <col min="9214" max="9219" width="17.5" style="34" customWidth="1"/>
    <col min="9220" max="9220" width="16.875" style="34" customWidth="1"/>
    <col min="9221" max="9221" width="8.125" style="34" customWidth="1"/>
    <col min="9222" max="9463" width="0" style="34" hidden="1"/>
    <col min="9464" max="9464" width="8.125" style="34" customWidth="1"/>
    <col min="9465" max="9465" width="4.25" style="34" customWidth="1"/>
    <col min="9466" max="9466" width="48.625" style="34" customWidth="1"/>
    <col min="9467" max="9467" width="13.75" style="34" customWidth="1"/>
    <col min="9468" max="9468" width="12.625" style="34" customWidth="1"/>
    <col min="9469" max="9469" width="43.25" style="34" customWidth="1"/>
    <col min="9470" max="9475" width="17.5" style="34" customWidth="1"/>
    <col min="9476" max="9476" width="16.875" style="34" customWidth="1"/>
    <col min="9477" max="9477" width="8.125" style="34" customWidth="1"/>
    <col min="9478" max="9719" width="0" style="34" hidden="1"/>
    <col min="9720" max="9720" width="8.125" style="34" customWidth="1"/>
    <col min="9721" max="9721" width="4.25" style="34" customWidth="1"/>
    <col min="9722" max="9722" width="48.625" style="34" customWidth="1"/>
    <col min="9723" max="9723" width="13.75" style="34" customWidth="1"/>
    <col min="9724" max="9724" width="12.625" style="34" customWidth="1"/>
    <col min="9725" max="9725" width="43.25" style="34" customWidth="1"/>
    <col min="9726" max="9731" width="17.5" style="34" customWidth="1"/>
    <col min="9732" max="9732" width="16.875" style="34" customWidth="1"/>
    <col min="9733" max="9733" width="8.125" style="34" customWidth="1"/>
    <col min="9734" max="9975" width="0" style="34" hidden="1"/>
    <col min="9976" max="9976" width="8.125" style="34" customWidth="1"/>
    <col min="9977" max="9977" width="4.25" style="34" customWidth="1"/>
    <col min="9978" max="9978" width="48.625" style="34" customWidth="1"/>
    <col min="9979" max="9979" width="13.75" style="34" customWidth="1"/>
    <col min="9980" max="9980" width="12.625" style="34" customWidth="1"/>
    <col min="9981" max="9981" width="43.25" style="34" customWidth="1"/>
    <col min="9982" max="9987" width="17.5" style="34" customWidth="1"/>
    <col min="9988" max="9988" width="16.875" style="34" customWidth="1"/>
    <col min="9989" max="9989" width="8.125" style="34" customWidth="1"/>
    <col min="9990" max="10231" width="0" style="34" hidden="1"/>
    <col min="10232" max="10232" width="8.125" style="34" customWidth="1"/>
    <col min="10233" max="10233" width="4.25" style="34" customWidth="1"/>
    <col min="10234" max="10234" width="48.625" style="34" customWidth="1"/>
    <col min="10235" max="10235" width="13.75" style="34" customWidth="1"/>
    <col min="10236" max="10236" width="12.625" style="34" customWidth="1"/>
    <col min="10237" max="10237" width="43.25" style="34" customWidth="1"/>
    <col min="10238" max="10243" width="17.5" style="34" customWidth="1"/>
    <col min="10244" max="10244" width="16.875" style="34" customWidth="1"/>
    <col min="10245" max="10245" width="8.125" style="34" customWidth="1"/>
    <col min="10246" max="10487" width="0" style="34" hidden="1"/>
    <col min="10488" max="10488" width="8.125" style="34" customWidth="1"/>
    <col min="10489" max="10489" width="4.25" style="34" customWidth="1"/>
    <col min="10490" max="10490" width="48.625" style="34" customWidth="1"/>
    <col min="10491" max="10491" width="13.75" style="34" customWidth="1"/>
    <col min="10492" max="10492" width="12.625" style="34" customWidth="1"/>
    <col min="10493" max="10493" width="43.25" style="34" customWidth="1"/>
    <col min="10494" max="10499" width="17.5" style="34" customWidth="1"/>
    <col min="10500" max="10500" width="16.875" style="34" customWidth="1"/>
    <col min="10501" max="10501" width="8.125" style="34" customWidth="1"/>
    <col min="10502" max="10743" width="0" style="34" hidden="1"/>
    <col min="10744" max="10744" width="8.125" style="34" customWidth="1"/>
    <col min="10745" max="10745" width="4.25" style="34" customWidth="1"/>
    <col min="10746" max="10746" width="48.625" style="34" customWidth="1"/>
    <col min="10747" max="10747" width="13.75" style="34" customWidth="1"/>
    <col min="10748" max="10748" width="12.625" style="34" customWidth="1"/>
    <col min="10749" max="10749" width="43.25" style="34" customWidth="1"/>
    <col min="10750" max="10755" width="17.5" style="34" customWidth="1"/>
    <col min="10756" max="10756" width="16.875" style="34" customWidth="1"/>
    <col min="10757" max="10757" width="8.125" style="34" customWidth="1"/>
    <col min="10758" max="10999" width="0" style="34" hidden="1"/>
    <col min="11000" max="11000" width="8.125" style="34" customWidth="1"/>
    <col min="11001" max="11001" width="4.25" style="34" customWidth="1"/>
    <col min="11002" max="11002" width="48.625" style="34" customWidth="1"/>
    <col min="11003" max="11003" width="13.75" style="34" customWidth="1"/>
    <col min="11004" max="11004" width="12.625" style="34" customWidth="1"/>
    <col min="11005" max="11005" width="43.25" style="34" customWidth="1"/>
    <col min="11006" max="11011" width="17.5" style="34" customWidth="1"/>
    <col min="11012" max="11012" width="16.875" style="34" customWidth="1"/>
    <col min="11013" max="11013" width="8.125" style="34" customWidth="1"/>
    <col min="11014" max="11255" width="0" style="34" hidden="1"/>
    <col min="11256" max="11256" width="8.125" style="34" customWidth="1"/>
    <col min="11257" max="11257" width="4.25" style="34" customWidth="1"/>
    <col min="11258" max="11258" width="48.625" style="34" customWidth="1"/>
    <col min="11259" max="11259" width="13.75" style="34" customWidth="1"/>
    <col min="11260" max="11260" width="12.625" style="34" customWidth="1"/>
    <col min="11261" max="11261" width="43.25" style="34" customWidth="1"/>
    <col min="11262" max="11267" width="17.5" style="34" customWidth="1"/>
    <col min="11268" max="11268" width="16.875" style="34" customWidth="1"/>
    <col min="11269" max="11269" width="8.125" style="34" customWidth="1"/>
    <col min="11270" max="11511" width="0" style="34" hidden="1"/>
    <col min="11512" max="11512" width="8.125" style="34" customWidth="1"/>
    <col min="11513" max="11513" width="4.25" style="34" customWidth="1"/>
    <col min="11514" max="11514" width="48.625" style="34" customWidth="1"/>
    <col min="11515" max="11515" width="13.75" style="34" customWidth="1"/>
    <col min="11516" max="11516" width="12.625" style="34" customWidth="1"/>
    <col min="11517" max="11517" width="43.25" style="34" customWidth="1"/>
    <col min="11518" max="11523" width="17.5" style="34" customWidth="1"/>
    <col min="11524" max="11524" width="16.875" style="34" customWidth="1"/>
    <col min="11525" max="11525" width="8.125" style="34" customWidth="1"/>
    <col min="11526" max="11767" width="0" style="34" hidden="1"/>
    <col min="11768" max="11768" width="8.125" style="34" customWidth="1"/>
    <col min="11769" max="11769" width="4.25" style="34" customWidth="1"/>
    <col min="11770" max="11770" width="48.625" style="34" customWidth="1"/>
    <col min="11771" max="11771" width="13.75" style="34" customWidth="1"/>
    <col min="11772" max="11772" width="12.625" style="34" customWidth="1"/>
    <col min="11773" max="11773" width="43.25" style="34" customWidth="1"/>
    <col min="11774" max="11779" width="17.5" style="34" customWidth="1"/>
    <col min="11780" max="11780" width="16.875" style="34" customWidth="1"/>
    <col min="11781" max="11781" width="8.125" style="34" customWidth="1"/>
    <col min="11782" max="12023" width="0" style="34" hidden="1"/>
    <col min="12024" max="12024" width="8.125" style="34" customWidth="1"/>
    <col min="12025" max="12025" width="4.25" style="34" customWidth="1"/>
    <col min="12026" max="12026" width="48.625" style="34" customWidth="1"/>
    <col min="12027" max="12027" width="13.75" style="34" customWidth="1"/>
    <col min="12028" max="12028" width="12.625" style="34" customWidth="1"/>
    <col min="12029" max="12029" width="43.25" style="34" customWidth="1"/>
    <col min="12030" max="12035" width="17.5" style="34" customWidth="1"/>
    <col min="12036" max="12036" width="16.875" style="34" customWidth="1"/>
    <col min="12037" max="12037" width="8.125" style="34" customWidth="1"/>
    <col min="12038" max="12279" width="0" style="34" hidden="1"/>
    <col min="12280" max="12280" width="8.125" style="34" customWidth="1"/>
    <col min="12281" max="12281" width="4.25" style="34" customWidth="1"/>
    <col min="12282" max="12282" width="48.625" style="34" customWidth="1"/>
    <col min="12283" max="12283" width="13.75" style="34" customWidth="1"/>
    <col min="12284" max="12284" width="12.625" style="34" customWidth="1"/>
    <col min="12285" max="12285" width="43.25" style="34" customWidth="1"/>
    <col min="12286" max="12291" width="17.5" style="34" customWidth="1"/>
    <col min="12292" max="12292" width="16.875" style="34" customWidth="1"/>
    <col min="12293" max="12293" width="8.125" style="34" customWidth="1"/>
    <col min="12294" max="12535" width="0" style="34" hidden="1"/>
    <col min="12536" max="12536" width="8.125" style="34" customWidth="1"/>
    <col min="12537" max="12537" width="4.25" style="34" customWidth="1"/>
    <col min="12538" max="12538" width="48.625" style="34" customWidth="1"/>
    <col min="12539" max="12539" width="13.75" style="34" customWidth="1"/>
    <col min="12540" max="12540" width="12.625" style="34" customWidth="1"/>
    <col min="12541" max="12541" width="43.25" style="34" customWidth="1"/>
    <col min="12542" max="12547" width="17.5" style="34" customWidth="1"/>
    <col min="12548" max="12548" width="16.875" style="34" customWidth="1"/>
    <col min="12549" max="12549" width="8.125" style="34" customWidth="1"/>
    <col min="12550" max="12791" width="0" style="34" hidden="1"/>
    <col min="12792" max="12792" width="8.125" style="34" customWidth="1"/>
    <col min="12793" max="12793" width="4.25" style="34" customWidth="1"/>
    <col min="12794" max="12794" width="48.625" style="34" customWidth="1"/>
    <col min="12795" max="12795" width="13.75" style="34" customWidth="1"/>
    <col min="12796" max="12796" width="12.625" style="34" customWidth="1"/>
    <col min="12797" max="12797" width="43.25" style="34" customWidth="1"/>
    <col min="12798" max="12803" width="17.5" style="34" customWidth="1"/>
    <col min="12804" max="12804" width="16.875" style="34" customWidth="1"/>
    <col min="12805" max="12805" width="8.125" style="34" customWidth="1"/>
    <col min="12806" max="13047" width="0" style="34" hidden="1"/>
    <col min="13048" max="13048" width="8.125" style="34" customWidth="1"/>
    <col min="13049" max="13049" width="4.25" style="34" customWidth="1"/>
    <col min="13050" max="13050" width="48.625" style="34" customWidth="1"/>
    <col min="13051" max="13051" width="13.75" style="34" customWidth="1"/>
    <col min="13052" max="13052" width="12.625" style="34" customWidth="1"/>
    <col min="13053" max="13053" width="43.25" style="34" customWidth="1"/>
    <col min="13054" max="13059" width="17.5" style="34" customWidth="1"/>
    <col min="13060" max="13060" width="16.875" style="34" customWidth="1"/>
    <col min="13061" max="13061" width="8.125" style="34" customWidth="1"/>
    <col min="13062" max="13303" width="0" style="34" hidden="1"/>
    <col min="13304" max="13304" width="8.125" style="34" customWidth="1"/>
    <col min="13305" max="13305" width="4.25" style="34" customWidth="1"/>
    <col min="13306" max="13306" width="48.625" style="34" customWidth="1"/>
    <col min="13307" max="13307" width="13.75" style="34" customWidth="1"/>
    <col min="13308" max="13308" width="12.625" style="34" customWidth="1"/>
    <col min="13309" max="13309" width="43.25" style="34" customWidth="1"/>
    <col min="13310" max="13315" width="17.5" style="34" customWidth="1"/>
    <col min="13316" max="13316" width="16.875" style="34" customWidth="1"/>
    <col min="13317" max="13317" width="8.125" style="34" customWidth="1"/>
    <col min="13318" max="13559" width="0" style="34" hidden="1"/>
    <col min="13560" max="13560" width="8.125" style="34" customWidth="1"/>
    <col min="13561" max="13561" width="4.25" style="34" customWidth="1"/>
    <col min="13562" max="13562" width="48.625" style="34" customWidth="1"/>
    <col min="13563" max="13563" width="13.75" style="34" customWidth="1"/>
    <col min="13564" max="13564" width="12.625" style="34" customWidth="1"/>
    <col min="13565" max="13565" width="43.25" style="34" customWidth="1"/>
    <col min="13566" max="13571" width="17.5" style="34" customWidth="1"/>
    <col min="13572" max="13572" width="16.875" style="34" customWidth="1"/>
    <col min="13573" max="13573" width="8.125" style="34" customWidth="1"/>
    <col min="13574" max="13815" width="0" style="34" hidden="1"/>
    <col min="13816" max="13816" width="8.125" style="34" customWidth="1"/>
    <col min="13817" max="13817" width="4.25" style="34" customWidth="1"/>
    <col min="13818" max="13818" width="48.625" style="34" customWidth="1"/>
    <col min="13819" max="13819" width="13.75" style="34" customWidth="1"/>
    <col min="13820" max="13820" width="12.625" style="34" customWidth="1"/>
    <col min="13821" max="13821" width="43.25" style="34" customWidth="1"/>
    <col min="13822" max="13827" width="17.5" style="34" customWidth="1"/>
    <col min="13828" max="13828" width="16.875" style="34" customWidth="1"/>
    <col min="13829" max="13829" width="8.125" style="34" customWidth="1"/>
    <col min="13830" max="14071" width="0" style="34" hidden="1"/>
    <col min="14072" max="14072" width="8.125" style="34" customWidth="1"/>
    <col min="14073" max="14073" width="4.25" style="34" customWidth="1"/>
    <col min="14074" max="14074" width="48.625" style="34" customWidth="1"/>
    <col min="14075" max="14075" width="13.75" style="34" customWidth="1"/>
    <col min="14076" max="14076" width="12.625" style="34" customWidth="1"/>
    <col min="14077" max="14077" width="43.25" style="34" customWidth="1"/>
    <col min="14078" max="14083" width="17.5" style="34" customWidth="1"/>
    <col min="14084" max="14084" width="16.875" style="34" customWidth="1"/>
    <col min="14085" max="14085" width="8.125" style="34" customWidth="1"/>
    <col min="14086" max="14327" width="0" style="34" hidden="1"/>
    <col min="14328" max="14328" width="8.125" style="34" customWidth="1"/>
    <col min="14329" max="14329" width="4.25" style="34" customWidth="1"/>
    <col min="14330" max="14330" width="48.625" style="34" customWidth="1"/>
    <col min="14331" max="14331" width="13.75" style="34" customWidth="1"/>
    <col min="14332" max="14332" width="12.625" style="34" customWidth="1"/>
    <col min="14333" max="14333" width="43.25" style="34" customWidth="1"/>
    <col min="14334" max="14339" width="17.5" style="34" customWidth="1"/>
    <col min="14340" max="14340" width="16.875" style="34" customWidth="1"/>
    <col min="14341" max="14341" width="8.125" style="34" customWidth="1"/>
    <col min="14342" max="14583" width="0" style="34" hidden="1"/>
    <col min="14584" max="14584" width="8.125" style="34" customWidth="1"/>
    <col min="14585" max="14585" width="4.25" style="34" customWidth="1"/>
    <col min="14586" max="14586" width="48.625" style="34" customWidth="1"/>
    <col min="14587" max="14587" width="13.75" style="34" customWidth="1"/>
    <col min="14588" max="14588" width="12.625" style="34" customWidth="1"/>
    <col min="14589" max="14589" width="43.25" style="34" customWidth="1"/>
    <col min="14590" max="14595" width="17.5" style="34" customWidth="1"/>
    <col min="14596" max="14596" width="16.875" style="34" customWidth="1"/>
    <col min="14597" max="14597" width="8.125" style="34" customWidth="1"/>
    <col min="14598" max="14839" width="0" style="34" hidden="1"/>
    <col min="14840" max="14840" width="8.125" style="34" customWidth="1"/>
    <col min="14841" max="14841" width="4.25" style="34" customWidth="1"/>
    <col min="14842" max="14842" width="48.625" style="34" customWidth="1"/>
    <col min="14843" max="14843" width="13.75" style="34" customWidth="1"/>
    <col min="14844" max="14844" width="12.625" style="34" customWidth="1"/>
    <col min="14845" max="14845" width="43.25" style="34" customWidth="1"/>
    <col min="14846" max="14851" width="17.5" style="34" customWidth="1"/>
    <col min="14852" max="14852" width="16.875" style="34" customWidth="1"/>
    <col min="14853" max="14853" width="8.125" style="34" customWidth="1"/>
    <col min="14854" max="15095" width="0" style="34" hidden="1"/>
    <col min="15096" max="15096" width="8.125" style="34" customWidth="1"/>
    <col min="15097" max="15097" width="4.25" style="34" customWidth="1"/>
    <col min="15098" max="15098" width="48.625" style="34" customWidth="1"/>
    <col min="15099" max="15099" width="13.75" style="34" customWidth="1"/>
    <col min="15100" max="15100" width="12.625" style="34" customWidth="1"/>
    <col min="15101" max="15101" width="43.25" style="34" customWidth="1"/>
    <col min="15102" max="15107" width="17.5" style="34" customWidth="1"/>
    <col min="15108" max="15108" width="16.875" style="34" customWidth="1"/>
    <col min="15109" max="15109" width="8.125" style="34" customWidth="1"/>
    <col min="15110" max="15351" width="0" style="34" hidden="1"/>
    <col min="15352" max="15352" width="8.125" style="34" customWidth="1"/>
    <col min="15353" max="15353" width="4.25" style="34" customWidth="1"/>
    <col min="15354" max="15354" width="48.625" style="34" customWidth="1"/>
    <col min="15355" max="15355" width="13.75" style="34" customWidth="1"/>
    <col min="15356" max="15356" width="12.625" style="34" customWidth="1"/>
    <col min="15357" max="15357" width="43.25" style="34" customWidth="1"/>
    <col min="15358" max="15363" width="17.5" style="34" customWidth="1"/>
    <col min="15364" max="15364" width="16.875" style="34" customWidth="1"/>
    <col min="15365" max="15365" width="8.125" style="34" customWidth="1"/>
    <col min="15366" max="15607" width="0" style="34" hidden="1"/>
    <col min="15608" max="15608" width="8.125" style="34" customWidth="1"/>
    <col min="15609" max="15609" width="4.25" style="34" customWidth="1"/>
    <col min="15610" max="15610" width="48.625" style="34" customWidth="1"/>
    <col min="15611" max="15611" width="13.75" style="34" customWidth="1"/>
    <col min="15612" max="15612" width="12.625" style="34" customWidth="1"/>
    <col min="15613" max="15613" width="43.25" style="34" customWidth="1"/>
    <col min="15614" max="15619" width="17.5" style="34" customWidth="1"/>
    <col min="15620" max="15620" width="16.875" style="34" customWidth="1"/>
    <col min="15621" max="15621" width="8.125" style="34" customWidth="1"/>
    <col min="15622" max="15863" width="0" style="34" hidden="1"/>
    <col min="15864" max="15864" width="8.125" style="34" customWidth="1"/>
    <col min="15865" max="15865" width="4.25" style="34" customWidth="1"/>
    <col min="15866" max="15866" width="48.625" style="34" customWidth="1"/>
    <col min="15867" max="15867" width="13.75" style="34" customWidth="1"/>
    <col min="15868" max="15868" width="12.625" style="34" customWidth="1"/>
    <col min="15869" max="15869" width="43.25" style="34" customWidth="1"/>
    <col min="15870" max="15875" width="17.5" style="34" customWidth="1"/>
    <col min="15876" max="15876" width="16.875" style="34" customWidth="1"/>
    <col min="15877" max="15877" width="8.125" style="34" customWidth="1"/>
    <col min="15878" max="16119" width="0" style="34" hidden="1"/>
    <col min="16120" max="16120" width="8.125" style="34" customWidth="1"/>
    <col min="16121" max="16121" width="4.25" style="34" customWidth="1"/>
    <col min="16122" max="16122" width="48.625" style="34" customWidth="1"/>
    <col min="16123" max="16123" width="13.75" style="34" customWidth="1"/>
    <col min="16124" max="16124" width="12.625" style="34" customWidth="1"/>
    <col min="16125" max="16125" width="43.25" style="34" customWidth="1"/>
    <col min="16126" max="16131" width="17.5" style="34" customWidth="1"/>
    <col min="16132" max="16132" width="16.875" style="34" customWidth="1"/>
    <col min="16133" max="16133" width="8.125" style="34" customWidth="1"/>
    <col min="16134" max="16384" width="0" style="34" hidden="1"/>
  </cols>
  <sheetData>
    <row r="1" spans="2:19" ht="15.75" x14ac:dyDescent="0.4">
      <c r="B1" s="1" t="s">
        <v>7</v>
      </c>
      <c r="C1" s="1" t="s">
        <v>158</v>
      </c>
    </row>
    <row r="2" spans="2:19" s="45" customFormat="1" x14ac:dyDescent="0.4">
      <c r="B2" s="44"/>
      <c r="D2" s="84"/>
      <c r="E2" s="46"/>
      <c r="F2" s="47"/>
      <c r="H2" s="84"/>
      <c r="I2" s="48"/>
      <c r="J2" s="48"/>
      <c r="K2" s="48"/>
      <c r="L2" s="48"/>
      <c r="M2" s="48"/>
    </row>
    <row r="3" spans="2:19" s="45" customFormat="1" ht="24" x14ac:dyDescent="0.4">
      <c r="B3" s="7" t="s">
        <v>9</v>
      </c>
      <c r="D3" s="84"/>
      <c r="E3" s="46"/>
      <c r="F3" s="71" t="s">
        <v>226</v>
      </c>
      <c r="H3" s="84"/>
      <c r="I3" s="48"/>
      <c r="J3" s="48"/>
      <c r="K3" s="48"/>
      <c r="L3" s="48"/>
      <c r="M3" s="48"/>
    </row>
    <row r="4" spans="2:19" s="45" customFormat="1" ht="25.5" customHeight="1" thickBot="1" x14ac:dyDescent="0.45">
      <c r="B4" s="36"/>
      <c r="C4" s="9" t="s">
        <v>10</v>
      </c>
      <c r="D4" s="85"/>
      <c r="E4" s="10" t="s">
        <v>19</v>
      </c>
      <c r="F4" s="104" t="s">
        <v>12</v>
      </c>
      <c r="G4" s="98" t="s">
        <v>13</v>
      </c>
      <c r="H4" s="64"/>
      <c r="I4" s="39" t="s">
        <v>159</v>
      </c>
      <c r="J4" s="41"/>
      <c r="K4" s="41"/>
      <c r="L4" s="43"/>
      <c r="M4" s="41"/>
      <c r="N4" s="41"/>
      <c r="O4" s="41"/>
      <c r="P4" s="41"/>
      <c r="Q4" s="51"/>
    </row>
    <row r="5" spans="2:19" s="45" customFormat="1" ht="44.25" customHeight="1" x14ac:dyDescent="0.4">
      <c r="B5" s="55">
        <v>1</v>
      </c>
      <c r="C5" s="54" t="s">
        <v>176</v>
      </c>
      <c r="D5" s="86"/>
      <c r="E5" s="95" t="s">
        <v>32</v>
      </c>
      <c r="F5" s="108" t="s">
        <v>43</v>
      </c>
      <c r="G5" s="155" t="s">
        <v>249</v>
      </c>
      <c r="H5" s="156"/>
      <c r="I5" s="55"/>
      <c r="J5" s="40"/>
      <c r="K5" s="40" t="s">
        <v>32</v>
      </c>
      <c r="L5" s="40" t="s">
        <v>42</v>
      </c>
      <c r="M5" s="40"/>
      <c r="N5" s="151" t="s">
        <v>292</v>
      </c>
      <c r="O5" s="40" t="s">
        <v>293</v>
      </c>
    </row>
    <row r="6" spans="2:19" s="45" customFormat="1" ht="18" customHeight="1" x14ac:dyDescent="0.4">
      <c r="B6" s="12">
        <v>2</v>
      </c>
      <c r="C6" s="160" t="s">
        <v>306</v>
      </c>
      <c r="D6" s="88"/>
      <c r="E6" s="95" t="s">
        <v>292</v>
      </c>
      <c r="F6" s="116" t="s">
        <v>291</v>
      </c>
      <c r="G6" s="157" t="s">
        <v>314</v>
      </c>
      <c r="H6" s="158"/>
      <c r="I6" s="32"/>
      <c r="J6" s="40"/>
      <c r="K6" s="151"/>
      <c r="L6" s="40"/>
      <c r="M6" s="40"/>
      <c r="N6" s="40" t="s">
        <v>162</v>
      </c>
      <c r="O6" s="45" t="s">
        <v>265</v>
      </c>
      <c r="Q6" s="51"/>
      <c r="S6" s="51"/>
    </row>
    <row r="7" spans="2:19" s="45" customFormat="1" ht="44.25" customHeight="1" x14ac:dyDescent="0.4">
      <c r="B7" s="12">
        <v>3</v>
      </c>
      <c r="C7" s="63" t="s">
        <v>160</v>
      </c>
      <c r="D7" s="88"/>
      <c r="E7" s="95" t="s">
        <v>166</v>
      </c>
      <c r="F7" s="116" t="s">
        <v>285</v>
      </c>
      <c r="G7" s="157" t="s">
        <v>313</v>
      </c>
      <c r="H7" s="158"/>
      <c r="I7" s="32"/>
      <c r="J7" s="40"/>
      <c r="K7" s="40"/>
      <c r="L7" s="40"/>
      <c r="M7" s="40"/>
      <c r="N7" s="40" t="s">
        <v>166</v>
      </c>
    </row>
    <row r="8" spans="2:19" s="45" customFormat="1" ht="31.5" customHeight="1" x14ac:dyDescent="0.4">
      <c r="B8" s="12">
        <v>4</v>
      </c>
      <c r="C8" s="63" t="s">
        <v>164</v>
      </c>
      <c r="D8" s="20"/>
      <c r="E8" s="95">
        <v>1</v>
      </c>
      <c r="F8" s="116">
        <v>1</v>
      </c>
      <c r="G8" s="157" t="s">
        <v>165</v>
      </c>
      <c r="H8" s="158" t="s">
        <v>286</v>
      </c>
      <c r="I8" s="32"/>
      <c r="J8" s="41"/>
      <c r="K8" s="41"/>
      <c r="L8" s="41"/>
      <c r="M8" s="48"/>
      <c r="N8" s="40" t="s">
        <v>169</v>
      </c>
    </row>
    <row r="9" spans="2:19" s="45" customFormat="1" ht="36.6" customHeight="1" x14ac:dyDescent="0.4">
      <c r="B9" s="12">
        <v>5</v>
      </c>
      <c r="C9" s="63" t="s">
        <v>167</v>
      </c>
      <c r="D9" s="88"/>
      <c r="E9" s="95" t="s">
        <v>161</v>
      </c>
      <c r="F9" s="116" t="s">
        <v>168</v>
      </c>
      <c r="G9" s="157" t="s">
        <v>305</v>
      </c>
      <c r="H9" s="158"/>
      <c r="I9" s="32"/>
      <c r="J9" s="52"/>
      <c r="K9" s="40" t="s">
        <v>161</v>
      </c>
      <c r="L9" s="40" t="s">
        <v>163</v>
      </c>
      <c r="M9" s="43"/>
      <c r="N9" s="51"/>
      <c r="O9" s="51"/>
      <c r="P9" s="51"/>
    </row>
    <row r="10" spans="2:19" s="45" customFormat="1" ht="18.600000000000001" customHeight="1" x14ac:dyDescent="0.4">
      <c r="B10" s="12">
        <v>6</v>
      </c>
      <c r="C10" s="63" t="s">
        <v>175</v>
      </c>
      <c r="D10" s="88"/>
      <c r="E10" s="95" t="s">
        <v>155</v>
      </c>
      <c r="F10" s="116" t="s">
        <v>155</v>
      </c>
      <c r="G10" s="157" t="s">
        <v>477</v>
      </c>
      <c r="H10" s="158"/>
      <c r="I10" s="31"/>
      <c r="J10" s="34"/>
      <c r="K10" s="45" t="s">
        <v>155</v>
      </c>
      <c r="L10" s="45" t="s">
        <v>156</v>
      </c>
      <c r="M10" s="34"/>
      <c r="P10" s="34"/>
      <c r="Q10" s="51"/>
      <c r="R10" s="51"/>
      <c r="S10" s="51"/>
    </row>
    <row r="11" spans="2:19" ht="21" customHeight="1" thickBot="1" x14ac:dyDescent="0.45">
      <c r="B11" s="37">
        <v>7</v>
      </c>
      <c r="C11" s="78" t="s">
        <v>184</v>
      </c>
      <c r="D11" s="89"/>
      <c r="E11" s="95" t="s">
        <v>183</v>
      </c>
      <c r="F11" s="126" t="s">
        <v>183</v>
      </c>
      <c r="G11" s="159" t="s">
        <v>478</v>
      </c>
      <c r="H11" s="87"/>
      <c r="I11" s="38"/>
      <c r="J11" s="41"/>
      <c r="K11" s="45" t="s">
        <v>156</v>
      </c>
      <c r="L11" s="45" t="s">
        <v>155</v>
      </c>
      <c r="M11" s="41"/>
      <c r="N11" s="72"/>
      <c r="O11" s="40"/>
      <c r="P11" s="49"/>
    </row>
    <row r="12" spans="2:19" s="49" customFormat="1" ht="18" customHeight="1" x14ac:dyDescent="0.4">
      <c r="B12" s="17"/>
      <c r="C12" s="20"/>
      <c r="D12" s="20"/>
      <c r="E12" s="29"/>
      <c r="F12" s="19"/>
      <c r="G12" s="20"/>
      <c r="H12" s="20"/>
      <c r="I12" s="40"/>
      <c r="J12" s="45"/>
      <c r="K12" s="45"/>
      <c r="L12" s="45"/>
      <c r="M12" s="45"/>
      <c r="N12" s="40"/>
      <c r="O12" s="40"/>
    </row>
    <row r="13" spans="2:19" s="49" customFormat="1" ht="21.75" customHeight="1" x14ac:dyDescent="0.4">
      <c r="B13" s="17"/>
      <c r="C13" s="93" t="s">
        <v>246</v>
      </c>
      <c r="D13" s="94"/>
      <c r="E13" s="161" t="s">
        <v>299</v>
      </c>
      <c r="F13" s="94"/>
      <c r="G13" s="94"/>
      <c r="H13" s="42"/>
      <c r="I13" s="45"/>
      <c r="L13" s="41"/>
      <c r="M13" s="43"/>
      <c r="N13" s="43"/>
      <c r="O13" s="43"/>
    </row>
    <row r="14" spans="2:19" s="49" customFormat="1" ht="18" customHeight="1" x14ac:dyDescent="0.4">
      <c r="B14" s="17"/>
      <c r="C14" s="79" t="s">
        <v>236</v>
      </c>
      <c r="D14" s="39" t="s">
        <v>237</v>
      </c>
      <c r="E14" s="39" t="s">
        <v>238</v>
      </c>
      <c r="F14" s="39" t="s">
        <v>239</v>
      </c>
      <c r="G14" s="79" t="s">
        <v>240</v>
      </c>
      <c r="H14" s="39" t="s">
        <v>241</v>
      </c>
      <c r="I14" s="39" t="s">
        <v>242</v>
      </c>
      <c r="L14" s="41"/>
      <c r="M14" s="51"/>
      <c r="N14" s="51"/>
      <c r="O14" s="51"/>
    </row>
    <row r="15" spans="2:19" s="49" customFormat="1" ht="18" customHeight="1" x14ac:dyDescent="0.4">
      <c r="B15" s="17"/>
      <c r="C15" s="80" t="s">
        <v>243</v>
      </c>
      <c r="D15" s="12">
        <v>2</v>
      </c>
      <c r="E15" s="12">
        <v>11</v>
      </c>
      <c r="F15" s="12">
        <v>2</v>
      </c>
      <c r="G15" s="80">
        <v>10</v>
      </c>
      <c r="H15" s="12">
        <v>20</v>
      </c>
      <c r="I15" s="12">
        <v>40</v>
      </c>
      <c r="L15" s="41"/>
      <c r="M15" s="51"/>
      <c r="N15" s="51"/>
      <c r="O15" s="51"/>
    </row>
    <row r="16" spans="2:19" s="49" customFormat="1" ht="18" customHeight="1" x14ac:dyDescent="0.4">
      <c r="B16" s="17"/>
      <c r="C16" s="80" t="s">
        <v>244</v>
      </c>
      <c r="D16" s="12">
        <v>2</v>
      </c>
      <c r="E16" s="12">
        <v>10</v>
      </c>
      <c r="F16" s="12">
        <v>4</v>
      </c>
      <c r="G16" s="80">
        <v>25</v>
      </c>
      <c r="H16" s="12">
        <v>20</v>
      </c>
      <c r="I16" s="12">
        <v>60</v>
      </c>
      <c r="L16" s="41"/>
      <c r="M16" s="41"/>
    </row>
    <row r="17" spans="2:19" s="49" customFormat="1" ht="18" customHeight="1" x14ac:dyDescent="0.4">
      <c r="B17" s="17"/>
      <c r="C17" s="80" t="s">
        <v>245</v>
      </c>
      <c r="D17" s="12">
        <v>2</v>
      </c>
      <c r="E17" s="12">
        <v>2</v>
      </c>
      <c r="F17" s="12">
        <v>6</v>
      </c>
      <c r="G17" s="80">
        <v>50</v>
      </c>
      <c r="H17" s="12">
        <v>20</v>
      </c>
      <c r="I17" s="12">
        <v>60</v>
      </c>
      <c r="L17" s="41"/>
      <c r="M17" s="41"/>
    </row>
    <row r="18" spans="2:19" s="49" customFormat="1" ht="28.5" customHeight="1" x14ac:dyDescent="0.4">
      <c r="B18" s="17"/>
      <c r="C18" s="20"/>
      <c r="D18" s="20"/>
      <c r="E18" s="29"/>
      <c r="F18" s="19"/>
      <c r="G18" s="20"/>
      <c r="H18" s="20"/>
      <c r="I18" s="40"/>
      <c r="J18" s="43"/>
      <c r="K18" s="43"/>
      <c r="L18" s="43"/>
      <c r="M18" s="43"/>
      <c r="N18" s="51"/>
      <c r="O18" s="51"/>
      <c r="P18" s="51"/>
    </row>
    <row r="19" spans="2:19" s="45" customFormat="1" ht="15.75" x14ac:dyDescent="0.4">
      <c r="B19" s="162" t="s">
        <v>307</v>
      </c>
      <c r="D19" s="84"/>
      <c r="E19" s="46"/>
      <c r="H19" s="84"/>
      <c r="I19" s="48"/>
      <c r="J19" s="43"/>
      <c r="K19" s="43"/>
      <c r="L19" s="43"/>
      <c r="M19" s="43"/>
      <c r="N19" s="51"/>
      <c r="O19" s="51"/>
      <c r="P19" s="51"/>
      <c r="Q19" s="51"/>
      <c r="R19" s="51"/>
      <c r="S19" s="51"/>
    </row>
    <row r="20" spans="2:19" s="45" customFormat="1" ht="15.75" x14ac:dyDescent="0.4">
      <c r="B20" s="7"/>
      <c r="C20" s="163" t="s">
        <v>300</v>
      </c>
      <c r="D20" s="84"/>
      <c r="E20" s="46"/>
      <c r="H20" s="84"/>
      <c r="I20" s="48"/>
      <c r="J20" s="43"/>
      <c r="K20" s="43"/>
      <c r="L20" s="43"/>
      <c r="M20" s="43"/>
      <c r="N20" s="51"/>
      <c r="O20" s="51"/>
      <c r="P20" s="51"/>
      <c r="Q20" s="51"/>
      <c r="R20" s="51"/>
      <c r="S20" s="51"/>
    </row>
    <row r="21" spans="2:19" s="45" customFormat="1" ht="15.75" x14ac:dyDescent="0.4">
      <c r="B21" s="7"/>
      <c r="C21" s="163" t="s">
        <v>301</v>
      </c>
      <c r="D21" s="84"/>
      <c r="E21" s="46"/>
      <c r="H21" s="84"/>
      <c r="I21" s="48"/>
      <c r="J21" s="43"/>
      <c r="K21" s="43"/>
      <c r="L21" s="43"/>
      <c r="M21" s="43"/>
      <c r="N21" s="51"/>
      <c r="O21" s="51"/>
      <c r="P21" s="51"/>
      <c r="Q21" s="51"/>
      <c r="R21" s="51"/>
      <c r="S21" s="51"/>
    </row>
    <row r="22" spans="2:19" s="45" customFormat="1" ht="15.75" x14ac:dyDescent="0.4">
      <c r="B22" s="7"/>
      <c r="C22" s="163" t="s">
        <v>302</v>
      </c>
      <c r="D22" s="84"/>
      <c r="E22" s="46"/>
      <c r="H22" s="84"/>
      <c r="I22" s="48"/>
      <c r="J22" s="43"/>
      <c r="K22" s="43"/>
      <c r="L22" s="43"/>
      <c r="M22" s="43"/>
      <c r="N22" s="51"/>
      <c r="O22" s="51"/>
      <c r="P22" s="51"/>
      <c r="Q22" s="51"/>
      <c r="R22" s="51"/>
      <c r="S22" s="51"/>
    </row>
    <row r="23" spans="2:19" s="45" customFormat="1" ht="15.75" x14ac:dyDescent="0.4">
      <c r="B23" s="7"/>
      <c r="D23" s="84"/>
      <c r="E23" s="46"/>
      <c r="H23" s="84"/>
      <c r="I23" s="48"/>
      <c r="J23" s="43"/>
      <c r="K23" s="43"/>
      <c r="L23" s="43"/>
      <c r="M23" s="43"/>
      <c r="N23" s="51"/>
      <c r="O23" s="51"/>
      <c r="P23" s="51"/>
      <c r="Q23" s="51"/>
      <c r="R23" s="51"/>
      <c r="S23" s="51"/>
    </row>
    <row r="24" spans="2:19" s="45" customFormat="1" ht="24" x14ac:dyDescent="0.4">
      <c r="B24" s="7"/>
      <c r="D24" s="84"/>
      <c r="E24" s="46"/>
      <c r="F24" s="71" t="s">
        <v>247</v>
      </c>
      <c r="H24" s="84"/>
      <c r="I24" s="48"/>
      <c r="J24" s="43"/>
      <c r="K24" s="43"/>
      <c r="L24" s="43"/>
      <c r="M24" s="43"/>
      <c r="N24" s="51"/>
      <c r="O24" s="51"/>
      <c r="P24" s="51"/>
      <c r="Q24" s="51"/>
      <c r="R24" s="51"/>
      <c r="S24" s="51"/>
    </row>
    <row r="25" spans="2:19" s="45" customFormat="1" ht="12.75" thickBot="1" x14ac:dyDescent="0.45">
      <c r="B25" s="36"/>
      <c r="C25" s="9" t="s">
        <v>10</v>
      </c>
      <c r="D25" s="85"/>
      <c r="E25" s="10" t="s">
        <v>19</v>
      </c>
      <c r="F25" s="104" t="s">
        <v>12</v>
      </c>
      <c r="G25" s="98" t="s">
        <v>13</v>
      </c>
      <c r="H25" s="64"/>
      <c r="I25" s="39" t="s">
        <v>159</v>
      </c>
      <c r="J25" s="43"/>
      <c r="K25" s="43"/>
      <c r="L25" s="43"/>
      <c r="M25" s="43"/>
      <c r="N25" s="51"/>
      <c r="O25" s="51"/>
      <c r="P25" s="51"/>
      <c r="Q25" s="51"/>
      <c r="R25" s="51"/>
      <c r="S25" s="51"/>
    </row>
    <row r="26" spans="2:19" s="45" customFormat="1" ht="24" x14ac:dyDescent="0.4">
      <c r="B26" s="12">
        <v>1</v>
      </c>
      <c r="C26" s="63" t="s">
        <v>20</v>
      </c>
      <c r="D26" s="65"/>
      <c r="E26" s="95" t="s">
        <v>170</v>
      </c>
      <c r="F26" s="115"/>
      <c r="G26" s="157" t="s">
        <v>308</v>
      </c>
      <c r="H26" s="158" t="s">
        <v>287</v>
      </c>
      <c r="I26" s="32"/>
      <c r="J26" s="43"/>
      <c r="K26" s="43"/>
      <c r="L26" s="43"/>
      <c r="M26" s="43"/>
      <c r="N26" s="51"/>
      <c r="O26" s="51"/>
      <c r="P26" s="51"/>
      <c r="Q26" s="51"/>
      <c r="R26" s="51"/>
      <c r="S26" s="51"/>
    </row>
    <row r="27" spans="2:19" s="45" customFormat="1" ht="24" x14ac:dyDescent="0.4">
      <c r="B27" s="12">
        <v>2</v>
      </c>
      <c r="C27" s="63" t="s">
        <v>23</v>
      </c>
      <c r="D27" s="65"/>
      <c r="E27" s="95" t="s">
        <v>170</v>
      </c>
      <c r="F27" s="116"/>
      <c r="G27" s="157" t="s">
        <v>309</v>
      </c>
      <c r="H27" s="158" t="s">
        <v>288</v>
      </c>
      <c r="I27" s="32"/>
      <c r="J27" s="43"/>
      <c r="K27" s="43"/>
      <c r="L27" s="43"/>
      <c r="M27" s="43"/>
      <c r="N27" s="51"/>
      <c r="O27" s="51"/>
      <c r="P27" s="51"/>
      <c r="Q27" s="51"/>
      <c r="R27" s="51"/>
      <c r="S27" s="51"/>
    </row>
    <row r="28" spans="2:19" s="45" customFormat="1" ht="24" x14ac:dyDescent="0.4">
      <c r="B28" s="12">
        <v>3</v>
      </c>
      <c r="C28" s="63" t="s">
        <v>25</v>
      </c>
      <c r="D28" s="65"/>
      <c r="E28" s="95" t="s">
        <v>170</v>
      </c>
      <c r="F28" s="116"/>
      <c r="G28" s="157" t="s">
        <v>310</v>
      </c>
      <c r="H28" s="158" t="s">
        <v>289</v>
      </c>
      <c r="I28" s="32"/>
      <c r="J28" s="52"/>
      <c r="K28" s="52"/>
      <c r="L28" s="52"/>
      <c r="M28" s="43"/>
      <c r="N28" s="51"/>
      <c r="O28" s="51"/>
      <c r="P28" s="51"/>
      <c r="Q28" s="51"/>
      <c r="R28" s="51"/>
      <c r="S28" s="51"/>
    </row>
    <row r="29" spans="2:19" s="45" customFormat="1" ht="24" x14ac:dyDescent="0.4">
      <c r="B29" s="12">
        <v>4</v>
      </c>
      <c r="C29" s="63" t="s">
        <v>171</v>
      </c>
      <c r="D29" s="65"/>
      <c r="E29" s="95" t="s">
        <v>170</v>
      </c>
      <c r="F29" s="116"/>
      <c r="G29" s="88" t="s">
        <v>172</v>
      </c>
      <c r="H29" s="158" t="s">
        <v>290</v>
      </c>
      <c r="I29" s="32"/>
      <c r="J29" s="52"/>
      <c r="K29" s="52"/>
      <c r="L29" s="52"/>
      <c r="M29" s="43"/>
      <c r="N29" s="51"/>
      <c r="O29" s="51"/>
      <c r="P29" s="51"/>
      <c r="Q29" s="51"/>
      <c r="R29" s="51"/>
      <c r="S29" s="51"/>
    </row>
    <row r="30" spans="2:19" s="45" customFormat="1" ht="24.75" thickBot="1" x14ac:dyDescent="0.45">
      <c r="B30" s="12">
        <v>5</v>
      </c>
      <c r="C30" s="63" t="s">
        <v>173</v>
      </c>
      <c r="D30" s="65"/>
      <c r="E30" s="95" t="s">
        <v>170</v>
      </c>
      <c r="F30" s="117"/>
      <c r="G30" s="88" t="s">
        <v>174</v>
      </c>
      <c r="H30" s="158" t="s">
        <v>290</v>
      </c>
      <c r="I30" s="31"/>
      <c r="J30" s="43"/>
      <c r="K30" s="43"/>
      <c r="L30" s="43"/>
      <c r="M30" s="41"/>
      <c r="N30" s="51"/>
      <c r="O30" s="51"/>
      <c r="P30" s="51"/>
      <c r="Q30" s="51"/>
      <c r="R30" s="51"/>
      <c r="S30" s="51"/>
    </row>
    <row r="31" spans="2:19" s="45" customFormat="1" ht="25.5" customHeight="1" x14ac:dyDescent="0.4">
      <c r="B31" s="34"/>
      <c r="C31" s="34"/>
      <c r="D31" s="83"/>
      <c r="E31" s="35"/>
      <c r="F31" s="35"/>
      <c r="G31" s="34"/>
      <c r="H31" s="83"/>
      <c r="I31" s="48"/>
      <c r="J31" s="43"/>
      <c r="K31" s="52"/>
      <c r="L31" s="52"/>
      <c r="M31" s="43"/>
      <c r="N31" s="51"/>
      <c r="O31" s="51"/>
      <c r="P31" s="51"/>
      <c r="Q31" s="51"/>
      <c r="R31" s="51"/>
      <c r="S31" s="51"/>
    </row>
    <row r="32" spans="2:19" s="45" customFormat="1" ht="24" x14ac:dyDescent="0.4">
      <c r="B32" s="7" t="s">
        <v>29</v>
      </c>
      <c r="D32" s="84"/>
      <c r="E32" s="46"/>
      <c r="F32" s="71" t="s">
        <v>247</v>
      </c>
      <c r="H32" s="84"/>
      <c r="I32" s="48"/>
      <c r="J32" s="53"/>
      <c r="K32" s="52"/>
      <c r="L32" s="52"/>
      <c r="M32" s="43"/>
      <c r="N32" s="51"/>
      <c r="O32" s="51"/>
      <c r="P32" s="51"/>
      <c r="Q32" s="51"/>
      <c r="R32" s="51"/>
      <c r="S32" s="51"/>
    </row>
    <row r="33" spans="2:19" s="45" customFormat="1" ht="12.75" thickBot="1" x14ac:dyDescent="0.45">
      <c r="B33" s="17"/>
      <c r="C33" s="9" t="s">
        <v>10</v>
      </c>
      <c r="D33" s="85"/>
      <c r="E33" s="10" t="s">
        <v>19</v>
      </c>
      <c r="F33" s="104" t="s">
        <v>12</v>
      </c>
      <c r="G33" s="98" t="s">
        <v>13</v>
      </c>
      <c r="H33" s="64"/>
      <c r="I33" s="39" t="s">
        <v>159</v>
      </c>
      <c r="J33" s="41"/>
      <c r="K33" s="41"/>
      <c r="L33" s="41"/>
      <c r="M33" s="50"/>
      <c r="N33" s="51"/>
      <c r="O33" s="51"/>
      <c r="P33" s="51"/>
      <c r="Q33" s="51"/>
      <c r="R33" s="51"/>
      <c r="S33" s="51"/>
    </row>
    <row r="34" spans="2:19" s="45" customFormat="1" ht="36.75" thickBot="1" x14ac:dyDescent="0.45">
      <c r="B34" s="12">
        <v>1</v>
      </c>
      <c r="C34" s="63" t="s">
        <v>30</v>
      </c>
      <c r="D34" s="65"/>
      <c r="E34" s="95">
        <v>2</v>
      </c>
      <c r="F34" s="114">
        <v>2</v>
      </c>
      <c r="G34" s="88" t="s">
        <v>248</v>
      </c>
      <c r="H34" s="65"/>
      <c r="I34" s="32"/>
      <c r="J34"/>
      <c r="K34">
        <v>2</v>
      </c>
      <c r="L34">
        <v>3</v>
      </c>
      <c r="M34"/>
      <c r="N34"/>
      <c r="O34"/>
      <c r="P34"/>
      <c r="Q34" s="51"/>
      <c r="R34" s="51"/>
      <c r="S34" s="51"/>
    </row>
    <row r="35" spans="2:19" customFormat="1" ht="18.75" x14ac:dyDescent="0.4">
      <c r="B35" s="34"/>
      <c r="C35" s="34"/>
      <c r="D35" s="83"/>
      <c r="E35" s="35"/>
      <c r="F35" s="35"/>
      <c r="G35" s="34"/>
      <c r="H35" s="83"/>
      <c r="I35" s="34"/>
    </row>
    <row r="36" spans="2:19" customFormat="1" ht="24" x14ac:dyDescent="0.4">
      <c r="B36" s="22" t="s">
        <v>133</v>
      </c>
      <c r="C36" s="34"/>
      <c r="D36" s="83"/>
      <c r="E36" s="2"/>
      <c r="F36" s="71" t="s">
        <v>226</v>
      </c>
      <c r="G36" s="1"/>
      <c r="H36" s="92"/>
      <c r="J36" s="152"/>
    </row>
    <row r="37" spans="2:19" customFormat="1" ht="19.5" thickBot="1" x14ac:dyDescent="0.45">
      <c r="B37" s="17"/>
      <c r="C37" s="9" t="s">
        <v>10</v>
      </c>
      <c r="D37" s="85"/>
      <c r="E37" s="10" t="s">
        <v>19</v>
      </c>
      <c r="F37" s="104" t="s">
        <v>12</v>
      </c>
      <c r="G37" s="98" t="s">
        <v>13</v>
      </c>
      <c r="H37" s="64"/>
      <c r="I37" s="39" t="s">
        <v>159</v>
      </c>
    </row>
    <row r="38" spans="2:19" customFormat="1" ht="19.5" thickBot="1" x14ac:dyDescent="0.45">
      <c r="B38" s="12">
        <v>1</v>
      </c>
      <c r="C38" s="63" t="s">
        <v>219</v>
      </c>
      <c r="D38" s="65"/>
      <c r="E38" s="95" t="s">
        <v>32</v>
      </c>
      <c r="F38" s="114" t="s">
        <v>43</v>
      </c>
      <c r="G38" s="88" t="s">
        <v>479</v>
      </c>
      <c r="H38" s="65"/>
      <c r="I38" s="32"/>
      <c r="K38" t="s">
        <v>32</v>
      </c>
      <c r="L38" t="s">
        <v>42</v>
      </c>
    </row>
    <row r="39" spans="2:19" customFormat="1" ht="19.5" thickBot="1" x14ac:dyDescent="0.45">
      <c r="B39" s="17" t="s">
        <v>132</v>
      </c>
      <c r="C39" s="20"/>
      <c r="D39" s="20"/>
      <c r="E39" s="29"/>
      <c r="F39" s="19"/>
      <c r="G39" s="20"/>
      <c r="H39" s="20"/>
      <c r="I39" s="77"/>
    </row>
    <row r="40" spans="2:19" customFormat="1" ht="18.75" x14ac:dyDescent="0.4">
      <c r="B40" s="12">
        <v>1</v>
      </c>
      <c r="C40" s="63" t="s">
        <v>74</v>
      </c>
      <c r="D40" s="65"/>
      <c r="E40" s="95">
        <v>1</v>
      </c>
      <c r="F40" s="115">
        <v>1</v>
      </c>
      <c r="G40" s="157" t="s">
        <v>482</v>
      </c>
      <c r="H40" s="158" t="s">
        <v>303</v>
      </c>
      <c r="I40" s="32"/>
    </row>
    <row r="41" spans="2:19" customFormat="1" ht="18.75" x14ac:dyDescent="0.4">
      <c r="B41" s="12">
        <v>2</v>
      </c>
      <c r="C41" s="63" t="s">
        <v>134</v>
      </c>
      <c r="D41" s="65"/>
      <c r="E41" s="95" t="s">
        <v>36</v>
      </c>
      <c r="F41" s="116" t="s">
        <v>199</v>
      </c>
      <c r="G41" s="157" t="s">
        <v>481</v>
      </c>
      <c r="H41" s="158" t="s">
        <v>294</v>
      </c>
      <c r="I41" s="32"/>
    </row>
    <row r="42" spans="2:19" customFormat="1" ht="19.5" thickBot="1" x14ac:dyDescent="0.45">
      <c r="B42" s="12">
        <v>3</v>
      </c>
      <c r="C42" s="81" t="s">
        <v>137</v>
      </c>
      <c r="D42" s="87"/>
      <c r="E42" s="95" t="s">
        <v>32</v>
      </c>
      <c r="F42" s="117" t="s">
        <v>43</v>
      </c>
      <c r="G42" s="157" t="s">
        <v>480</v>
      </c>
      <c r="H42" s="158"/>
      <c r="I42" s="32"/>
      <c r="J42" s="34"/>
      <c r="K42" t="s">
        <v>32</v>
      </c>
      <c r="L42" t="s">
        <v>42</v>
      </c>
      <c r="M42" s="34"/>
      <c r="N42" s="34"/>
      <c r="O42" s="34"/>
      <c r="P42" s="34"/>
    </row>
    <row r="43" spans="2:19" ht="18.75" x14ac:dyDescent="0.4">
      <c r="B43" t="s">
        <v>139</v>
      </c>
      <c r="C43"/>
      <c r="D43" s="28"/>
      <c r="E43"/>
      <c r="F43"/>
      <c r="G43"/>
      <c r="H43" s="28"/>
      <c r="I43"/>
    </row>
    <row r="45" spans="2:19" ht="18.75" x14ac:dyDescent="0.4">
      <c r="B45" s="22" t="s">
        <v>177</v>
      </c>
      <c r="E45" s="2"/>
      <c r="F45" s="2"/>
      <c r="G45" s="1"/>
      <c r="H45" s="92"/>
      <c r="I45"/>
    </row>
    <row r="46" spans="2:19" ht="18.75" x14ac:dyDescent="0.4">
      <c r="B46" s="56"/>
      <c r="C46" s="164" t="s">
        <v>488</v>
      </c>
      <c r="E46" s="2"/>
      <c r="F46" s="2"/>
      <c r="G46" s="1"/>
      <c r="H46" s="92"/>
      <c r="I46"/>
    </row>
    <row r="47" spans="2:19" ht="19.5" thickBot="1" x14ac:dyDescent="0.45">
      <c r="B47" s="76"/>
      <c r="C47" s="99" t="s">
        <v>185</v>
      </c>
      <c r="D47" s="100"/>
      <c r="E47" s="101" t="s">
        <v>178</v>
      </c>
      <c r="F47" s="165" t="s">
        <v>311</v>
      </c>
      <c r="G47" s="165" t="s">
        <v>312</v>
      </c>
      <c r="H47" s="76"/>
    </row>
    <row r="48" spans="2:19" ht="18.75" x14ac:dyDescent="0.4">
      <c r="B48" s="82">
        <v>1</v>
      </c>
      <c r="C48" s="127" t="s">
        <v>181</v>
      </c>
      <c r="D48" s="128"/>
      <c r="E48" s="119">
        <v>2</v>
      </c>
      <c r="F48" s="119">
        <v>4</v>
      </c>
      <c r="G48" s="120">
        <v>100</v>
      </c>
      <c r="H48" s="90"/>
    </row>
    <row r="49" spans="2:16" ht="18.75" x14ac:dyDescent="0.4">
      <c r="B49" s="82">
        <v>2</v>
      </c>
      <c r="C49" s="129" t="s">
        <v>189</v>
      </c>
      <c r="D49" s="73"/>
      <c r="E49" s="30">
        <v>4</v>
      </c>
      <c r="F49" s="30">
        <v>8</v>
      </c>
      <c r="G49" s="122">
        <v>100</v>
      </c>
      <c r="H49" s="90"/>
    </row>
    <row r="50" spans="2:16" ht="18.75" x14ac:dyDescent="0.4">
      <c r="B50" s="82">
        <v>3</v>
      </c>
      <c r="C50" s="129" t="s">
        <v>182</v>
      </c>
      <c r="D50" s="73"/>
      <c r="E50" s="30">
        <v>4</v>
      </c>
      <c r="F50" s="30">
        <v>8</v>
      </c>
      <c r="G50" s="122">
        <v>100</v>
      </c>
      <c r="H50" s="27" t="s">
        <v>190</v>
      </c>
      <c r="I50" s="27"/>
    </row>
    <row r="51" spans="2:16" ht="18.75" x14ac:dyDescent="0.4">
      <c r="B51" s="82">
        <v>4</v>
      </c>
      <c r="C51" s="129" t="s">
        <v>188</v>
      </c>
      <c r="D51" s="73"/>
      <c r="E51" s="30">
        <v>4</v>
      </c>
      <c r="F51" s="30">
        <v>10</v>
      </c>
      <c r="G51" s="122">
        <v>100</v>
      </c>
      <c r="H51" s="27" t="s">
        <v>191</v>
      </c>
      <c r="I51" s="27"/>
    </row>
    <row r="52" spans="2:16" ht="18.75" x14ac:dyDescent="0.4">
      <c r="B52" s="82">
        <v>5</v>
      </c>
      <c r="C52" s="129" t="s">
        <v>187</v>
      </c>
      <c r="D52" s="73"/>
      <c r="E52" s="30">
        <v>4</v>
      </c>
      <c r="F52" s="30">
        <v>16</v>
      </c>
      <c r="G52" s="122">
        <v>340</v>
      </c>
      <c r="H52" s="27" t="s">
        <v>186</v>
      </c>
      <c r="I52" s="27"/>
    </row>
    <row r="53" spans="2:16" ht="18.75" x14ac:dyDescent="0.4">
      <c r="B53" s="82">
        <v>6</v>
      </c>
      <c r="C53" s="129" t="s">
        <v>193</v>
      </c>
      <c r="D53" s="73"/>
      <c r="E53" s="30"/>
      <c r="F53" s="30"/>
      <c r="G53" s="122"/>
      <c r="H53" s="90"/>
    </row>
    <row r="54" spans="2:16" ht="18.75" x14ac:dyDescent="0.4">
      <c r="B54" s="82">
        <v>7</v>
      </c>
      <c r="C54" s="129" t="s">
        <v>194</v>
      </c>
      <c r="D54" s="73"/>
      <c r="E54" s="30"/>
      <c r="F54" s="30"/>
      <c r="G54" s="122"/>
      <c r="H54" s="90"/>
    </row>
    <row r="55" spans="2:16" ht="18.75" x14ac:dyDescent="0.4">
      <c r="B55" s="82">
        <v>8</v>
      </c>
      <c r="C55" s="129" t="s">
        <v>195</v>
      </c>
      <c r="D55" s="73"/>
      <c r="E55" s="30"/>
      <c r="F55" s="30"/>
      <c r="G55" s="122"/>
      <c r="H55" s="90"/>
    </row>
    <row r="56" spans="2:16" ht="18.75" x14ac:dyDescent="0.4">
      <c r="B56" s="82">
        <v>9</v>
      </c>
      <c r="C56" s="129" t="s">
        <v>196</v>
      </c>
      <c r="D56" s="73"/>
      <c r="E56" s="30"/>
      <c r="F56" s="30"/>
      <c r="G56" s="122"/>
      <c r="H56" s="90"/>
    </row>
    <row r="57" spans="2:16" ht="18.75" x14ac:dyDescent="0.4">
      <c r="B57" s="82">
        <v>10</v>
      </c>
      <c r="C57" s="129" t="s">
        <v>197</v>
      </c>
      <c r="D57" s="73"/>
      <c r="E57" s="30"/>
      <c r="F57" s="30"/>
      <c r="G57" s="122"/>
      <c r="H57" s="90"/>
    </row>
    <row r="58" spans="2:16" ht="18.75" x14ac:dyDescent="0.4">
      <c r="B58" s="82">
        <v>11</v>
      </c>
      <c r="C58" s="129"/>
      <c r="D58" s="73"/>
      <c r="E58" s="30"/>
      <c r="F58" s="30"/>
      <c r="G58" s="122"/>
      <c r="H58" s="90"/>
    </row>
    <row r="59" spans="2:16" ht="18.75" x14ac:dyDescent="0.4">
      <c r="B59" s="82">
        <v>12</v>
      </c>
      <c r="C59" s="129"/>
      <c r="D59" s="73"/>
      <c r="E59" s="30"/>
      <c r="F59" s="30"/>
      <c r="G59" s="122"/>
      <c r="H59" s="90"/>
    </row>
    <row r="60" spans="2:16" ht="18.75" x14ac:dyDescent="0.4">
      <c r="B60" s="82">
        <v>13</v>
      </c>
      <c r="C60" s="129"/>
      <c r="D60" s="73"/>
      <c r="E60" s="30"/>
      <c r="F60" s="30"/>
      <c r="G60" s="122"/>
      <c r="H60" s="90"/>
    </row>
    <row r="61" spans="2:16" ht="18.75" x14ac:dyDescent="0.4">
      <c r="B61" s="82">
        <v>14</v>
      </c>
      <c r="C61" s="129"/>
      <c r="D61" s="73"/>
      <c r="E61" s="30"/>
      <c r="F61" s="30"/>
      <c r="G61" s="122"/>
      <c r="H61" s="90"/>
    </row>
    <row r="62" spans="2:16" ht="19.5" thickBot="1" x14ac:dyDescent="0.45">
      <c r="B62" s="82">
        <v>15</v>
      </c>
      <c r="C62" s="130"/>
      <c r="D62" s="131"/>
      <c r="E62" s="124"/>
      <c r="F62" s="124"/>
      <c r="G62" s="125"/>
      <c r="H62" s="90"/>
    </row>
    <row r="63" spans="2:16" ht="18.75" x14ac:dyDescent="0.4">
      <c r="C63" s="166" t="s">
        <v>234</v>
      </c>
      <c r="D63" s="167"/>
      <c r="E63" s="168">
        <f>SUM(E48:E62)</f>
        <v>18</v>
      </c>
      <c r="F63" s="169">
        <f>SUM(F48:F62)</f>
        <v>46</v>
      </c>
      <c r="G63" s="169">
        <f>SUM(G48:G62)</f>
        <v>740</v>
      </c>
      <c r="H63" s="91"/>
    </row>
    <row r="64" spans="2:16" x14ac:dyDescent="0.4">
      <c r="J64" s="133"/>
      <c r="K64" s="133"/>
      <c r="L64" s="133"/>
      <c r="M64" s="133"/>
      <c r="N64" s="133"/>
      <c r="O64" s="133"/>
      <c r="P64" s="133"/>
    </row>
    <row r="65" spans="2:16" s="133" customFormat="1" ht="15.75" x14ac:dyDescent="0.4">
      <c r="B65" s="132"/>
      <c r="E65" s="134"/>
      <c r="F65" s="134"/>
    </row>
    <row r="66" spans="2:16" s="133" customFormat="1" ht="18.75" x14ac:dyDescent="0.4">
      <c r="B66" s="76"/>
      <c r="C66" s="76"/>
      <c r="D66" s="76"/>
      <c r="E66" s="76"/>
      <c r="F66" s="76"/>
      <c r="G66" s="76"/>
      <c r="H66" s="76"/>
    </row>
    <row r="67" spans="2:16" s="133" customFormat="1" ht="18.75" x14ac:dyDescent="0.4">
      <c r="B67" s="76"/>
      <c r="C67" s="76"/>
      <c r="D67" s="76"/>
      <c r="E67" s="76"/>
      <c r="F67" s="76"/>
      <c r="G67" s="76"/>
      <c r="H67" s="76"/>
    </row>
    <row r="68" spans="2:16" s="133" customFormat="1" ht="18.75" x14ac:dyDescent="0.4">
      <c r="B68" s="76"/>
      <c r="C68" s="76"/>
      <c r="D68" s="76"/>
      <c r="E68" s="76"/>
      <c r="F68" s="76"/>
      <c r="G68" s="76"/>
      <c r="H68" s="76"/>
    </row>
    <row r="69" spans="2:16" s="133" customFormat="1" ht="18.75" x14ac:dyDescent="0.4">
      <c r="B69" s="76"/>
      <c r="C69" s="76"/>
      <c r="D69" s="76"/>
      <c r="E69" s="76"/>
      <c r="F69" s="76"/>
      <c r="G69" s="76"/>
      <c r="H69" s="135"/>
    </row>
    <row r="70" spans="2:16" s="133" customFormat="1" ht="18.75" x14ac:dyDescent="0.4">
      <c r="B70" s="76"/>
      <c r="C70" s="76"/>
      <c r="D70" s="76"/>
      <c r="E70" s="76"/>
      <c r="F70" s="76"/>
      <c r="G70" s="76"/>
      <c r="H70" s="135"/>
    </row>
    <row r="71" spans="2:16" s="133" customFormat="1" ht="18.75" x14ac:dyDescent="0.4">
      <c r="B71" s="76"/>
      <c r="C71" s="76"/>
      <c r="D71" s="76"/>
      <c r="E71" s="76"/>
      <c r="F71" s="76"/>
      <c r="G71" s="76"/>
      <c r="H71" s="135"/>
    </row>
    <row r="72" spans="2:16" s="133" customFormat="1" ht="18.75" x14ac:dyDescent="0.4">
      <c r="B72" s="76"/>
      <c r="C72" s="76"/>
      <c r="D72" s="76"/>
      <c r="E72" s="76"/>
      <c r="F72" s="76"/>
      <c r="G72" s="76"/>
      <c r="H72" s="76"/>
    </row>
    <row r="73" spans="2:16" s="133" customFormat="1" ht="18.75" x14ac:dyDescent="0.4">
      <c r="B73" s="76"/>
      <c r="C73" s="76"/>
      <c r="D73" s="76"/>
      <c r="E73" s="76"/>
      <c r="F73" s="76"/>
      <c r="G73" s="76"/>
      <c r="H73" s="76"/>
    </row>
    <row r="74" spans="2:16" s="133" customFormat="1" ht="18.75" x14ac:dyDescent="0.4">
      <c r="B74" s="76"/>
      <c r="C74" s="76"/>
      <c r="D74" s="76"/>
      <c r="E74" s="76"/>
      <c r="F74" s="76"/>
      <c r="G74" s="76"/>
      <c r="H74" s="76"/>
    </row>
    <row r="75" spans="2:16" s="133" customFormat="1" ht="18.75" x14ac:dyDescent="0.4">
      <c r="B75" s="76"/>
      <c r="C75" s="76"/>
      <c r="D75" s="76"/>
      <c r="E75" s="76"/>
      <c r="F75" s="76"/>
      <c r="G75" s="76"/>
      <c r="H75" s="76"/>
    </row>
    <row r="76" spans="2:16" s="133" customFormat="1" ht="18.75" x14ac:dyDescent="0.4">
      <c r="B76" s="76"/>
      <c r="C76" s="76"/>
      <c r="D76" s="76"/>
      <c r="E76" s="76"/>
      <c r="F76" s="76"/>
      <c r="G76" s="76"/>
      <c r="H76" s="76"/>
    </row>
    <row r="77" spans="2:16" s="133" customFormat="1" ht="18" x14ac:dyDescent="0.4">
      <c r="C77" s="74"/>
      <c r="D77" s="74"/>
      <c r="E77" s="136"/>
      <c r="F77" s="137"/>
      <c r="G77" s="137"/>
    </row>
    <row r="78" spans="2:16" s="133" customFormat="1" x14ac:dyDescent="0.4">
      <c r="E78" s="134"/>
      <c r="F78" s="134"/>
      <c r="J78" s="34"/>
      <c r="K78" s="34"/>
      <c r="L78" s="34"/>
      <c r="M78" s="34"/>
      <c r="N78" s="34"/>
      <c r="O78" s="34"/>
      <c r="P78" s="34"/>
    </row>
  </sheetData>
  <phoneticPr fontId="1"/>
  <dataValidations count="11">
    <dataValidation type="list" allowBlank="1" showInputMessage="1" showErrorMessage="1" sqref="WLH32:WLH33 IR32:IR33 SN32:SN33 ACJ32:ACJ33 AMF32:AMF33 AWB32:AWB33 BFX32:BFX33 BPT32:BPT33 BZP32:BZP33 CJL32:CJL33 CTH32:CTH33 DDD32:DDD33 DMZ32:DMZ33 DWV32:DWV33 EGR32:EGR33 EQN32:EQN33 FAJ32:FAJ33 FKF32:FKF33 FUB32:FUB33 GDX32:GDX33 GNT32:GNT33 GXP32:GXP33 HHL32:HHL33 HRH32:HRH33 IBD32:IBD33 IKZ32:IKZ33 IUV32:IUV33 JER32:JER33 JON32:JON33 JYJ32:JYJ33 KIF32:KIF33 KSB32:KSB33 LBX32:LBX33 LLT32:LLT33 LVP32:LVP33 MFL32:MFL33 MPH32:MPH33 MZD32:MZD33 NIZ32:NIZ33 NSV32:NSV33 OCR32:OCR33 OMN32:OMN33 OWJ32:OWJ33 PGF32:PGF33 PQB32:PQB33 PZX32:PZX33 QJT32:QJT33 QTP32:QTP33 RDL32:RDL33 RNH32:RNH33 RXD32:RXD33 SGZ32:SGZ33 SQV32:SQV33 TAR32:TAR33 TKN32:TKN33 TUJ32:TUJ33 UEF32:UEF33 UOB32:UOB33 UXX32:UXX33 VHT32:VHT33 VRP32:VRP33 WBL32:WBL33 WVD32:WVD33 IR19:IR24 WVD19:WVD24 WLH19:WLH24 WBL19:WBL24 VRP19:VRP24 VHT19:VHT24 UXX19:UXX24 UOB19:UOB24 UEF19:UEF24 TUJ19:TUJ24 TKN19:TKN24 TAR19:TAR24 SQV19:SQV24 SGZ19:SGZ24 RXD19:RXD24 RNH19:RNH24 RDL19:RDL24 QTP19:QTP24 QJT19:QJT24 PZX19:PZX24 PQB19:PQB24 PGF19:PGF24 OWJ19:OWJ24 OMN19:OMN24 OCR19:OCR24 NSV19:NSV24 NIZ19:NIZ24 MZD19:MZD24 MPH19:MPH24 MFL19:MFL24 LVP19:LVP24 LLT19:LLT24 LBX19:LBX24 KSB19:KSB24 KIF19:KIF24 JYJ19:JYJ24 JON19:JON24 JER19:JER24 IUV19:IUV24 IKZ19:IKZ24 IBD19:IBD24 HRH19:HRH24 HHL19:HHL24 GXP19:GXP24 GNT19:GNT24 GDX19:GDX24 FUB19:FUB24 FKF19:FKF24 FAJ19:FAJ24 EQN19:EQN24 EGR19:EGR24 DWV19:DWV24 DMZ19:DMZ24 DDD19:DDD24 CTH19:CTH24 CJL19:CJL24 BZP19:BZP24 BPT19:BPT24 BFX19:BFX24 AWB19:AWB24 AMF19:AMF24 ACJ19:ACJ24 SN19:SN24 WVD27:WVD30 WLH27:WLH30 IR27:IR30 SN27:SN30 ACJ27:ACJ30 AMF27:AMF30 AWB27:AWB30 BFX27:BFX30 BPT27:BPT30 BZP27:BZP30 CJL27:CJL30 CTH27:CTH30 DDD27:DDD30 DMZ27:DMZ30 DWV27:DWV30 EGR27:EGR30 EQN27:EQN30 FAJ27:FAJ30 FKF27:FKF30 FUB27:FUB30 GDX27:GDX30 GNT27:GNT30 GXP27:GXP30 HHL27:HHL30 HRH27:HRH30 IBD27:IBD30 IKZ27:IKZ30 IUV27:IUV30 JER27:JER30 JON27:JON30 JYJ27:JYJ30 KIF27:KIF30 KSB27:KSB30 LBX27:LBX30 LLT27:LLT30 LVP27:LVP30 MFL27:MFL30 MPH27:MPH30 MZD27:MZD30 NIZ27:NIZ30 NSV27:NSV30 OCR27:OCR30 OMN27:OMN30 OWJ27:OWJ30 PGF27:PGF30 PQB27:PQB30 PZX27:PZX30 QJT27:QJT30 QTP27:QTP30 RDL27:RDL30 RNH27:RNH30 RXD27:RXD30 SGZ27:SGZ30 SQV27:SQV30 TAR27:TAR30 TKN27:TKN30 TUJ27:TUJ30 UEF27:UEF30 UOB27:UOB30 UXX27:UXX30 VHT27:VHT30 VRP27:VRP30 WBL27:WBL30 WBL6 WBL10 VRP6 VRP10 VHT6 VHT10 UXX6 UXX10 UOB6 UOB10 UEF6 UEF10 TUJ6 TUJ10 TKN6 TKN10 TAR6 TAR10 SQV6 SQV10 SGZ6 SGZ10 RXD6 RXD10 RNH6 RNH10 RDL6 RDL10 QTP6 QTP10 QJT6 QJT10 PZX6 PZX10 PQB6 PQB10 PGF6 PGF10 OWJ6 OWJ10 OMN6 OMN10 OCR6 OCR10 NSV6 NSV10 NIZ6 NIZ10 MZD6 MZD10 MPH6 MPH10 MFL6 MFL10 LVP6 LVP10 LLT6 LLT10 LBX6 LBX10 KSB6 KSB10 KIF6 KIF10 JYJ6 JYJ10 JON6 JON10 JER6 JER10 IUV6 IUV10 IKZ6 IKZ10 IBD6 IBD10 HRH6 HRH10 HHL6 HHL10 GXP6 GXP10 GNT6 GNT10 GDX6 GDX10 FUB6 FUB10 FKF6 FKF10 FAJ6 FAJ10 EQN6 EQN10 EGR6 EGR10 DWV6 DWV10 DMZ6 DMZ10 DDD6 DDD10 CTH6 CTH10 CJL6 CJL10 BZP6 BZP10 BPT6 BPT10 BFX6 BFX10 AWB6 AWB10 AMF6 AMF10 ACJ6 ACJ10 SN6 SN10 IR6 IR10 WLH6 WLH10 WVD6 WVD10" xr:uid="{2DE44042-9FB8-4FF1-A99C-BFE74A310596}">
      <formula1>#REF!</formula1>
    </dataValidation>
    <dataValidation type="list" allowBlank="1" showInputMessage="1" showErrorMessage="1" sqref="WVD25 IR5:IR7 SN5:SN7 ACJ5:ACJ7 AMF5:AMF7 AWB5:AWB7 BFX5:BFX7 BPT5:BPT7 BZP5:BZP7 CJL5:CJL7 CTH5:CTH7 DDD5:DDD7 DMZ5:DMZ7 DWV5:DWV7 EGR5:EGR7 EQN5:EQN7 FAJ5:FAJ7 FKF5:FKF7 FUB5:FUB7 GDX5:GDX7 GNT5:GNT7 GXP5:GXP7 HHL5:HHL7 HRH5:HRH7 IBD5:IBD7 IKZ5:IKZ7 IUV5:IUV7 JER5:JER7 JON5:JON7 JYJ5:JYJ7 KIF5:KIF7 KSB5:KSB7 LBX5:LBX7 LLT5:LLT7 LVP5:LVP7 MFL5:MFL7 MPH5:MPH7 MZD5:MZD7 NIZ5:NIZ7 NSV5:NSV7 OCR5:OCR7 OMN5:OMN7 OWJ5:OWJ7 PGF5:PGF7 PQB5:PQB7 PZX5:PZX7 QJT5:QJT7 QTP5:QTP7 RDL5:RDL7 RNH5:RNH7 RXD5:RXD7 SGZ5:SGZ7 SQV5:SQV7 TAR5:TAR7 TKN5:TKN7 TUJ5:TUJ7 UEF5:UEF7 UOB5:UOB7 UXX5:UXX7 VHT5:VHT7 VRP5:VRP7 WBL5:WBL7 WLH5:WLH7 WVD5:WVD7 WLH25 IR25 SN25 ACJ25 AMF25 AWB25 BFX25 BPT25 BZP25 CJL25 CTH25 DDD25 DMZ25 DWV25 EGR25 EQN25 FAJ25 FKF25 FUB25 GDX25 GNT25 GXP25 HHL25 HRH25 IBD25 IKZ25 IUV25 JER25 JON25 JYJ25 KIF25 KSB25 LBX25 LLT25 LVP25 MFL25 MPH25 MZD25 NIZ25 NSV25 OCR25 OMN25 OWJ25 PGF25 PQB25 PZX25 QJT25 QTP25 RDL25 RNH25 RXD25 SGZ25 SQV25 TAR25 TKN25 TUJ25 UEF25 UOB25 UXX25 VHT25 VRP25 WBL25" xr:uid="{DF48F430-1A8F-46C3-86C1-CF661933481E}">
      <formula1>INDIRECT("ドロップダウンリスト!A3:A14")</formula1>
    </dataValidation>
    <dataValidation type="list" allowBlank="1" showInputMessage="1" showErrorMessage="1" sqref="F42" xr:uid="{2A54E2C4-0DAF-4705-A765-6E994D4E52E7}">
      <formula1>$K$42:$L$42</formula1>
    </dataValidation>
    <dataValidation type="list" allowBlank="1" showInputMessage="1" showErrorMessage="1" sqref="F38" xr:uid="{959A537F-CC52-49F0-BBE4-F22AF0EDCB97}">
      <formula1>$K$38:$L$38</formula1>
    </dataValidation>
    <dataValidation type="list" allowBlank="1" showInputMessage="1" showErrorMessage="1" sqref="F9" xr:uid="{EB9D6181-7F5F-4EA0-8C0F-9B6AD1F2BBAE}">
      <formula1>$K$9:$L$9</formula1>
    </dataValidation>
    <dataValidation type="list" allowBlank="1" showInputMessage="1" showErrorMessage="1" sqref="F7" xr:uid="{CE1635AF-BAE6-43B5-A6F0-83DAF1A634D7}">
      <formula1>INDIRECT(F6)</formula1>
    </dataValidation>
    <dataValidation type="list" allowBlank="1" showInputMessage="1" showErrorMessage="1" sqref="F10" xr:uid="{09816490-E944-403F-BFDF-E3C05D125E13}">
      <formula1>$K$10:$L$10</formula1>
    </dataValidation>
    <dataValidation type="list" allowBlank="1" showInputMessage="1" showErrorMessage="1" sqref="F5" xr:uid="{743EE79F-1330-453D-ABBC-6D7592136ADB}">
      <formula1>$K$5:$L$5</formula1>
    </dataValidation>
    <dataValidation type="list" allowBlank="1" showInputMessage="1" showErrorMessage="1" sqref="F11" xr:uid="{5E57A5BA-526D-42CF-9D86-FCD2CC2D7028}">
      <formula1>$K$11:$L$11</formula1>
    </dataValidation>
    <dataValidation type="list" allowBlank="1" showInputMessage="1" showErrorMessage="1" sqref="F34" xr:uid="{8E2846F8-79A8-4694-BB27-623EC71D63A7}">
      <formula1>$K$34:$L$34</formula1>
    </dataValidation>
    <dataValidation type="list" allowBlank="1" showInputMessage="1" showErrorMessage="1" sqref="F6" xr:uid="{B822DE1A-9E62-4690-9345-136DF48DFD4E}">
      <formula1>カスタマイズの要否</formula1>
    </dataValidation>
  </dataValidations>
  <hyperlinks>
    <hyperlink ref="H52" r:id="rId1" xr:uid="{98413C7D-1592-43A3-BB97-488ED840A29A}"/>
    <hyperlink ref="H50" r:id="rId2" xr:uid="{BD058DB1-0031-4887-AA26-F1F7DC38AF36}"/>
    <hyperlink ref="H51" r:id="rId3" xr:uid="{6456B600-C91A-4949-8BEB-91E34330BED3}"/>
  </hyperlinks>
  <pageMargins left="0.7" right="0.7" top="0.75" bottom="0.75" header="0.3" footer="0.3"/>
  <pageSetup paperSize="9" scale="44" fitToHeight="0" orientation="landscape" horizontalDpi="1200" verticalDpi="1200" r:id="rId4"/>
  <tableParts count="2">
    <tablePart r:id="rId5"/>
    <tablePart r:id="rId6"/>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1D3840-2829-4BD4-9736-692F417B9A7B}">
  <dimension ref="A1:D8"/>
  <sheetViews>
    <sheetView workbookViewId="0">
      <selection activeCell="C13" sqref="C13"/>
    </sheetView>
  </sheetViews>
  <sheetFormatPr defaultRowHeight="18.75" x14ac:dyDescent="0.4"/>
  <cols>
    <col min="1" max="1" width="32.5" bestFit="1" customWidth="1"/>
    <col min="2" max="2" width="11" bestFit="1" customWidth="1"/>
    <col min="3" max="4" width="15.375" bestFit="1" customWidth="1"/>
    <col min="5" max="5" width="19.5" bestFit="1" customWidth="1"/>
    <col min="6" max="6" width="18.5" bestFit="1" customWidth="1"/>
    <col min="7" max="7" width="22.875" bestFit="1" customWidth="1"/>
  </cols>
  <sheetData>
    <row r="1" spans="1:4" x14ac:dyDescent="0.4">
      <c r="A1" t="s">
        <v>115</v>
      </c>
      <c r="B1" t="s">
        <v>116</v>
      </c>
      <c r="C1" t="s">
        <v>117</v>
      </c>
      <c r="D1" t="s">
        <v>118</v>
      </c>
    </row>
    <row r="2" spans="1:4" x14ac:dyDescent="0.4">
      <c r="A2" t="s">
        <v>120</v>
      </c>
    </row>
    <row r="3" spans="1:4" x14ac:dyDescent="0.4">
      <c r="A3" t="s">
        <v>122</v>
      </c>
    </row>
    <row r="4" spans="1:4" x14ac:dyDescent="0.4">
      <c r="A4" t="s">
        <v>123</v>
      </c>
    </row>
    <row r="5" spans="1:4" x14ac:dyDescent="0.4">
      <c r="A5" t="s">
        <v>125</v>
      </c>
    </row>
    <row r="6" spans="1:4" x14ac:dyDescent="0.4">
      <c r="A6" t="s">
        <v>127</v>
      </c>
    </row>
    <row r="8" spans="1:4" x14ac:dyDescent="0.4">
      <c r="A8" t="s">
        <v>128</v>
      </c>
      <c r="B8" s="27" t="s">
        <v>129</v>
      </c>
    </row>
  </sheetData>
  <phoneticPr fontId="1"/>
  <hyperlinks>
    <hyperlink ref="B8" r:id="rId1" xr:uid="{06FDC593-CFA3-4759-8EA5-5881EE9EA68D}"/>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59C80-B15D-4A29-B0B9-87F09021512A}">
  <dimension ref="A1:J50"/>
  <sheetViews>
    <sheetView workbookViewId="0">
      <selection activeCell="C13" sqref="C13"/>
    </sheetView>
  </sheetViews>
  <sheetFormatPr defaultRowHeight="18.75" x14ac:dyDescent="0.4"/>
  <cols>
    <col min="1" max="1" width="25.25" bestFit="1" customWidth="1"/>
    <col min="2" max="2" width="44.75" bestFit="1" customWidth="1"/>
    <col min="3" max="3" width="71.25" bestFit="1" customWidth="1"/>
    <col min="4" max="4" width="17.25" bestFit="1" customWidth="1"/>
    <col min="5" max="5" width="25.25" bestFit="1" customWidth="1"/>
  </cols>
  <sheetData>
    <row r="1" spans="1:10" x14ac:dyDescent="0.4">
      <c r="A1" s="24" t="s">
        <v>110</v>
      </c>
      <c r="B1" s="24" t="s">
        <v>45</v>
      </c>
      <c r="C1" s="24" t="s">
        <v>111</v>
      </c>
      <c r="D1" s="24" t="s">
        <v>112</v>
      </c>
      <c r="E1" s="24" t="s">
        <v>113</v>
      </c>
      <c r="F1" s="24"/>
      <c r="G1" s="24"/>
      <c r="H1" s="24"/>
      <c r="I1" s="24"/>
      <c r="J1" s="24"/>
    </row>
    <row r="2" spans="1:10" x14ac:dyDescent="0.4">
      <c r="A2" s="25" t="s">
        <v>66</v>
      </c>
      <c r="B2" s="25"/>
      <c r="C2" s="25"/>
      <c r="D2" s="25"/>
      <c r="E2" s="24"/>
      <c r="F2" s="24"/>
      <c r="G2" s="24"/>
      <c r="H2" s="24"/>
      <c r="I2" s="24"/>
      <c r="J2" s="24"/>
    </row>
    <row r="3" spans="1:10" x14ac:dyDescent="0.4">
      <c r="A3" s="24"/>
      <c r="B3" s="24" t="s">
        <v>1</v>
      </c>
      <c r="C3" s="24"/>
      <c r="D3" s="24" t="s">
        <v>53</v>
      </c>
      <c r="E3" s="24" t="s">
        <v>46</v>
      </c>
      <c r="F3" s="24" t="s">
        <v>47</v>
      </c>
      <c r="G3" s="24" t="s">
        <v>5</v>
      </c>
      <c r="H3" s="24"/>
      <c r="I3" s="24"/>
      <c r="J3" s="24"/>
    </row>
    <row r="4" spans="1:10" x14ac:dyDescent="0.4">
      <c r="A4" s="24"/>
      <c r="B4" s="24" t="s">
        <v>48</v>
      </c>
      <c r="C4" s="24"/>
      <c r="D4" s="24" t="s">
        <v>75</v>
      </c>
      <c r="E4" s="24"/>
      <c r="F4" s="24"/>
      <c r="G4" s="24"/>
      <c r="H4" s="24"/>
      <c r="I4" s="24"/>
      <c r="J4" s="24"/>
    </row>
    <row r="5" spans="1:10" x14ac:dyDescent="0.4">
      <c r="A5" s="25" t="s">
        <v>49</v>
      </c>
      <c r="B5" s="25"/>
      <c r="C5" s="25"/>
      <c r="D5" s="25"/>
      <c r="E5" s="24"/>
      <c r="F5" s="24"/>
      <c r="G5" s="24"/>
      <c r="H5" s="24"/>
      <c r="I5" s="24"/>
      <c r="J5" s="24"/>
    </row>
    <row r="6" spans="1:10" x14ac:dyDescent="0.4">
      <c r="A6" s="24"/>
      <c r="B6" s="24" t="s">
        <v>50</v>
      </c>
      <c r="C6" s="24"/>
      <c r="D6" s="24" t="s">
        <v>52</v>
      </c>
      <c r="E6" s="24" t="s">
        <v>51</v>
      </c>
      <c r="F6" s="24" t="s">
        <v>51</v>
      </c>
      <c r="G6" s="24"/>
      <c r="H6" s="24"/>
      <c r="I6" s="24"/>
      <c r="J6" s="24"/>
    </row>
    <row r="7" spans="1:10" x14ac:dyDescent="0.4">
      <c r="A7" s="24"/>
      <c r="B7" s="24" t="s">
        <v>54</v>
      </c>
      <c r="C7" s="24"/>
      <c r="D7" s="24" t="s">
        <v>52</v>
      </c>
      <c r="E7" s="24" t="s">
        <v>32</v>
      </c>
      <c r="F7" s="24" t="s">
        <v>42</v>
      </c>
      <c r="G7" s="24"/>
      <c r="H7" s="24"/>
      <c r="I7" s="24"/>
      <c r="J7" s="24"/>
    </row>
    <row r="8" spans="1:10" x14ac:dyDescent="0.4">
      <c r="A8" s="24"/>
      <c r="B8" s="24" t="s">
        <v>55</v>
      </c>
      <c r="C8" s="24"/>
      <c r="D8" s="24" t="s">
        <v>56</v>
      </c>
      <c r="E8" s="24"/>
      <c r="F8" s="24"/>
      <c r="G8" s="24"/>
      <c r="H8" s="24"/>
      <c r="I8" s="24"/>
      <c r="J8" s="24"/>
    </row>
    <row r="9" spans="1:10" x14ac:dyDescent="0.4">
      <c r="A9" s="24"/>
      <c r="B9" s="24" t="s">
        <v>57</v>
      </c>
      <c r="C9" s="24" t="s">
        <v>63</v>
      </c>
      <c r="D9" s="24" t="s">
        <v>58</v>
      </c>
      <c r="E9" s="24">
        <v>30</v>
      </c>
      <c r="F9" s="24">
        <v>35</v>
      </c>
      <c r="G9" s="24">
        <v>40</v>
      </c>
      <c r="H9" s="24">
        <v>45</v>
      </c>
      <c r="I9" s="24">
        <v>50</v>
      </c>
      <c r="J9" s="24"/>
    </row>
    <row r="10" spans="1:10" x14ac:dyDescent="0.4">
      <c r="A10" s="24"/>
      <c r="B10" s="24" t="s">
        <v>59</v>
      </c>
      <c r="C10" s="24"/>
      <c r="D10" s="24" t="s">
        <v>58</v>
      </c>
      <c r="E10" s="24">
        <v>0</v>
      </c>
      <c r="F10" s="24">
        <v>5</v>
      </c>
      <c r="G10" s="24">
        <v>10</v>
      </c>
      <c r="H10" s="24">
        <v>15</v>
      </c>
      <c r="I10" s="24">
        <v>20</v>
      </c>
      <c r="J10" s="24">
        <v>25</v>
      </c>
    </row>
    <row r="11" spans="1:10" x14ac:dyDescent="0.4">
      <c r="A11" s="24"/>
      <c r="B11" s="24" t="s">
        <v>60</v>
      </c>
      <c r="C11" s="24"/>
      <c r="D11" s="24" t="s">
        <v>56</v>
      </c>
      <c r="E11" s="24"/>
      <c r="F11" s="24"/>
      <c r="G11" s="24"/>
      <c r="H11" s="24"/>
      <c r="I11" s="24"/>
      <c r="J11" s="24"/>
    </row>
    <row r="12" spans="1:10" x14ac:dyDescent="0.4">
      <c r="A12" s="24"/>
      <c r="B12" s="24" t="s">
        <v>61</v>
      </c>
      <c r="C12" s="24"/>
      <c r="D12" s="24" t="s">
        <v>56</v>
      </c>
      <c r="E12" s="24"/>
      <c r="F12" s="24"/>
      <c r="G12" s="24"/>
      <c r="H12" s="24"/>
      <c r="I12" s="24"/>
      <c r="J12" s="24"/>
    </row>
    <row r="13" spans="1:10" x14ac:dyDescent="0.4">
      <c r="A13" s="24"/>
      <c r="B13" s="24" t="s">
        <v>62</v>
      </c>
      <c r="C13" s="24"/>
      <c r="D13" s="24" t="s">
        <v>56</v>
      </c>
      <c r="E13" s="24"/>
      <c r="F13" s="24"/>
      <c r="G13" s="24"/>
      <c r="H13" s="24"/>
      <c r="I13" s="24"/>
      <c r="J13" s="24"/>
    </row>
    <row r="14" spans="1:10" x14ac:dyDescent="0.4">
      <c r="A14" s="25" t="s">
        <v>67</v>
      </c>
      <c r="B14" s="25"/>
      <c r="C14" s="25"/>
      <c r="D14" s="25"/>
      <c r="E14" s="24"/>
      <c r="F14" s="24"/>
      <c r="G14" s="24"/>
      <c r="H14" s="24"/>
      <c r="I14" s="24"/>
      <c r="J14" s="24"/>
    </row>
    <row r="15" spans="1:10" x14ac:dyDescent="0.4">
      <c r="A15" s="24"/>
      <c r="B15" s="24" t="s">
        <v>65</v>
      </c>
      <c r="C15" s="24" t="s">
        <v>76</v>
      </c>
      <c r="D15" s="24" t="s">
        <v>75</v>
      </c>
      <c r="E15" s="24"/>
      <c r="F15" s="24"/>
      <c r="G15" s="24"/>
      <c r="H15" s="24"/>
      <c r="I15" s="24"/>
      <c r="J15" s="24"/>
    </row>
    <row r="16" spans="1:10" x14ac:dyDescent="0.4">
      <c r="A16" s="24"/>
      <c r="B16" s="24" t="s">
        <v>64</v>
      </c>
      <c r="C16" s="24"/>
      <c r="D16" s="24" t="s">
        <v>56</v>
      </c>
      <c r="E16" s="24"/>
      <c r="F16" s="24"/>
      <c r="G16" s="24"/>
      <c r="H16" s="24"/>
      <c r="I16" s="24"/>
      <c r="J16" s="24"/>
    </row>
    <row r="17" spans="1:10" x14ac:dyDescent="0.4">
      <c r="A17" s="25" t="s">
        <v>68</v>
      </c>
      <c r="B17" s="25"/>
      <c r="C17" s="25"/>
      <c r="D17" s="25"/>
      <c r="E17" s="24"/>
      <c r="F17" s="24"/>
      <c r="G17" s="24"/>
      <c r="H17" s="24"/>
      <c r="I17" s="24"/>
      <c r="J17" s="24"/>
    </row>
    <row r="18" spans="1:10" x14ac:dyDescent="0.4">
      <c r="A18" s="24"/>
      <c r="B18" s="24" t="s">
        <v>69</v>
      </c>
      <c r="C18" s="24"/>
      <c r="D18" s="24" t="s">
        <v>52</v>
      </c>
      <c r="E18" s="24" t="s">
        <v>32</v>
      </c>
      <c r="F18" s="24" t="s">
        <v>42</v>
      </c>
      <c r="G18" s="24"/>
      <c r="H18" s="24"/>
      <c r="I18" s="24"/>
      <c r="J18" s="24"/>
    </row>
    <row r="19" spans="1:10" x14ac:dyDescent="0.4">
      <c r="A19" s="24"/>
      <c r="B19" s="24" t="s">
        <v>71</v>
      </c>
      <c r="C19" s="24" t="s">
        <v>70</v>
      </c>
      <c r="D19" s="24" t="s">
        <v>52</v>
      </c>
      <c r="E19" s="24" t="s">
        <v>72</v>
      </c>
      <c r="F19" s="24" t="s">
        <v>73</v>
      </c>
      <c r="G19" s="24"/>
      <c r="H19" s="24"/>
      <c r="I19" s="24"/>
      <c r="J19" s="24"/>
    </row>
    <row r="20" spans="1:10" x14ac:dyDescent="0.4">
      <c r="A20" s="24"/>
      <c r="B20" s="24" t="s">
        <v>74</v>
      </c>
      <c r="C20" s="24"/>
      <c r="D20" s="24" t="s">
        <v>75</v>
      </c>
      <c r="E20" s="24"/>
      <c r="F20" s="24"/>
      <c r="G20" s="24"/>
      <c r="H20" s="24"/>
      <c r="I20" s="24"/>
      <c r="J20" s="24"/>
    </row>
    <row r="21" spans="1:10" x14ac:dyDescent="0.4">
      <c r="A21" s="25" t="s">
        <v>77</v>
      </c>
      <c r="B21" s="25"/>
      <c r="C21" s="25"/>
      <c r="D21" s="25"/>
      <c r="E21" s="24"/>
      <c r="F21" s="24"/>
      <c r="G21" s="24"/>
      <c r="H21" s="24"/>
      <c r="I21" s="24"/>
      <c r="J21" s="24"/>
    </row>
    <row r="22" spans="1:10" x14ac:dyDescent="0.4">
      <c r="A22" s="24"/>
      <c r="B22" s="24" t="s">
        <v>78</v>
      </c>
      <c r="C22" s="24"/>
      <c r="D22" s="24" t="s">
        <v>56</v>
      </c>
      <c r="E22" s="24"/>
      <c r="F22" s="24"/>
      <c r="G22" s="24"/>
      <c r="H22" s="24"/>
      <c r="I22" s="24"/>
      <c r="J22" s="24"/>
    </row>
    <row r="23" spans="1:10" x14ac:dyDescent="0.4">
      <c r="A23" s="24"/>
      <c r="B23" s="24" t="s">
        <v>79</v>
      </c>
      <c r="C23" s="24" t="s">
        <v>80</v>
      </c>
      <c r="D23" s="24" t="s">
        <v>75</v>
      </c>
      <c r="E23" s="24"/>
      <c r="F23" s="24"/>
      <c r="G23" s="24"/>
      <c r="H23" s="24"/>
      <c r="I23" s="24"/>
      <c r="J23" s="24"/>
    </row>
    <row r="24" spans="1:10" x14ac:dyDescent="0.4">
      <c r="A24" s="24"/>
      <c r="B24" s="24" t="s">
        <v>83</v>
      </c>
      <c r="C24" s="24"/>
      <c r="D24" s="24" t="s">
        <v>56</v>
      </c>
      <c r="E24" s="24"/>
      <c r="F24" s="24"/>
      <c r="G24" s="24"/>
      <c r="H24" s="24"/>
      <c r="I24" s="24"/>
      <c r="J24" s="24"/>
    </row>
    <row r="25" spans="1:10" x14ac:dyDescent="0.4">
      <c r="A25" s="24"/>
      <c r="B25" s="24" t="s">
        <v>79</v>
      </c>
      <c r="C25" s="24" t="s">
        <v>81</v>
      </c>
      <c r="D25" s="24" t="s">
        <v>75</v>
      </c>
      <c r="E25" s="24"/>
      <c r="F25" s="24"/>
      <c r="G25" s="24"/>
      <c r="H25" s="24"/>
      <c r="I25" s="24"/>
      <c r="J25" s="24"/>
    </row>
    <row r="26" spans="1:10" x14ac:dyDescent="0.4">
      <c r="A26" s="24"/>
      <c r="B26" s="24" t="s">
        <v>84</v>
      </c>
      <c r="C26" s="24"/>
      <c r="D26" s="24" t="s">
        <v>56</v>
      </c>
      <c r="E26" s="24"/>
      <c r="F26" s="24"/>
      <c r="G26" s="24"/>
      <c r="H26" s="24"/>
      <c r="I26" s="24"/>
      <c r="J26" s="24"/>
    </row>
    <row r="27" spans="1:10" x14ac:dyDescent="0.4">
      <c r="A27" s="24"/>
      <c r="B27" s="24" t="s">
        <v>79</v>
      </c>
      <c r="C27" s="24" t="s">
        <v>82</v>
      </c>
      <c r="D27" s="24" t="s">
        <v>75</v>
      </c>
      <c r="E27" s="24"/>
      <c r="F27" s="24"/>
      <c r="G27" s="24"/>
      <c r="H27" s="24"/>
      <c r="I27" s="24"/>
      <c r="J27" s="24"/>
    </row>
    <row r="28" spans="1:10" x14ac:dyDescent="0.4">
      <c r="A28" s="24"/>
      <c r="B28" s="24" t="s">
        <v>85</v>
      </c>
      <c r="C28" s="24"/>
      <c r="D28" s="24" t="s">
        <v>56</v>
      </c>
      <c r="E28" s="24"/>
      <c r="F28" s="24"/>
      <c r="G28" s="24"/>
      <c r="H28" s="24"/>
      <c r="I28" s="24"/>
      <c r="J28" s="24"/>
    </row>
    <row r="29" spans="1:10" x14ac:dyDescent="0.4">
      <c r="A29" s="24"/>
      <c r="B29" s="24" t="s">
        <v>87</v>
      </c>
      <c r="C29" s="24" t="s">
        <v>86</v>
      </c>
      <c r="D29" s="24" t="s">
        <v>56</v>
      </c>
      <c r="E29" s="24"/>
      <c r="F29" s="24"/>
      <c r="G29" s="24"/>
      <c r="H29" s="24"/>
      <c r="I29" s="24"/>
      <c r="J29" s="24"/>
    </row>
    <row r="30" spans="1:10" x14ac:dyDescent="0.4">
      <c r="A30" s="24"/>
      <c r="B30" s="24" t="s">
        <v>78</v>
      </c>
      <c r="C30" s="24" t="s">
        <v>88</v>
      </c>
      <c r="D30" s="24" t="s">
        <v>56</v>
      </c>
      <c r="E30" s="24"/>
      <c r="F30" s="24"/>
      <c r="G30" s="24"/>
      <c r="H30" s="24"/>
      <c r="I30" s="24"/>
      <c r="J30" s="24"/>
    </row>
    <row r="31" spans="1:10" x14ac:dyDescent="0.4">
      <c r="A31" s="24"/>
      <c r="B31" s="24" t="s">
        <v>79</v>
      </c>
      <c r="C31" s="24" t="s">
        <v>89</v>
      </c>
      <c r="D31" s="24" t="s">
        <v>75</v>
      </c>
      <c r="E31" s="24"/>
      <c r="F31" s="24"/>
      <c r="G31" s="24"/>
      <c r="H31" s="24"/>
      <c r="I31" s="24"/>
      <c r="J31" s="24"/>
    </row>
    <row r="32" spans="1:10" x14ac:dyDescent="0.4">
      <c r="A32" s="24"/>
      <c r="B32" s="24" t="s">
        <v>83</v>
      </c>
      <c r="C32" s="24"/>
      <c r="D32" s="24" t="s">
        <v>56</v>
      </c>
      <c r="E32" s="24"/>
      <c r="F32" s="24"/>
      <c r="G32" s="24"/>
      <c r="H32" s="24"/>
      <c r="I32" s="24"/>
      <c r="J32" s="24"/>
    </row>
    <row r="33" spans="1:10" x14ac:dyDescent="0.4">
      <c r="A33" s="24"/>
      <c r="B33" s="24" t="s">
        <v>79</v>
      </c>
      <c r="C33" s="24" t="s">
        <v>90</v>
      </c>
      <c r="D33" s="24" t="s">
        <v>75</v>
      </c>
      <c r="E33" s="24"/>
      <c r="F33" s="24"/>
      <c r="G33" s="24"/>
      <c r="H33" s="24"/>
      <c r="I33" s="24"/>
      <c r="J33" s="24"/>
    </row>
    <row r="34" spans="1:10" x14ac:dyDescent="0.4">
      <c r="A34" s="24"/>
      <c r="B34" s="24" t="s">
        <v>84</v>
      </c>
      <c r="C34" s="24"/>
      <c r="D34" s="24" t="s">
        <v>56</v>
      </c>
      <c r="E34" s="24"/>
      <c r="F34" s="24"/>
      <c r="G34" s="24"/>
      <c r="H34" s="24"/>
      <c r="I34" s="24"/>
      <c r="J34" s="24"/>
    </row>
    <row r="35" spans="1:10" x14ac:dyDescent="0.4">
      <c r="A35" s="24"/>
      <c r="B35" s="24" t="s">
        <v>79</v>
      </c>
      <c r="C35" s="24" t="s">
        <v>91</v>
      </c>
      <c r="D35" s="24" t="s">
        <v>75</v>
      </c>
      <c r="E35" s="24"/>
      <c r="F35" s="24"/>
      <c r="G35" s="24"/>
      <c r="H35" s="24"/>
      <c r="I35" s="24"/>
      <c r="J35" s="24"/>
    </row>
    <row r="36" spans="1:10" x14ac:dyDescent="0.4">
      <c r="A36" s="24"/>
      <c r="B36" s="24" t="s">
        <v>92</v>
      </c>
      <c r="C36" s="24"/>
      <c r="D36" s="24" t="s">
        <v>56</v>
      </c>
      <c r="E36" s="24"/>
      <c r="F36" s="24"/>
      <c r="G36" s="24"/>
      <c r="H36" s="24"/>
      <c r="I36" s="24"/>
      <c r="J36" s="24"/>
    </row>
    <row r="37" spans="1:10" x14ac:dyDescent="0.4">
      <c r="A37" s="24"/>
      <c r="B37" s="24" t="s">
        <v>79</v>
      </c>
      <c r="C37" s="24" t="s">
        <v>93</v>
      </c>
      <c r="D37" s="24" t="s">
        <v>75</v>
      </c>
      <c r="E37" s="24"/>
      <c r="F37" s="24"/>
      <c r="G37" s="24"/>
      <c r="H37" s="24"/>
      <c r="I37" s="24"/>
      <c r="J37" s="24"/>
    </row>
    <row r="38" spans="1:10" x14ac:dyDescent="0.4">
      <c r="A38" s="25" t="s">
        <v>94</v>
      </c>
      <c r="B38" s="25"/>
      <c r="C38" s="25"/>
      <c r="D38" s="25"/>
      <c r="E38" s="24"/>
      <c r="F38" s="24"/>
      <c r="G38" s="24"/>
      <c r="H38" s="24"/>
      <c r="I38" s="24"/>
      <c r="J38" s="24"/>
    </row>
    <row r="39" spans="1:10" x14ac:dyDescent="0.4">
      <c r="A39" s="24"/>
      <c r="B39" s="24" t="s">
        <v>35</v>
      </c>
      <c r="C39" s="24"/>
      <c r="D39" s="24" t="s">
        <v>75</v>
      </c>
      <c r="E39" s="24"/>
      <c r="F39" s="24"/>
      <c r="G39" s="24"/>
      <c r="H39" s="24"/>
      <c r="I39" s="24"/>
      <c r="J39" s="24"/>
    </row>
    <row r="40" spans="1:10" x14ac:dyDescent="0.4">
      <c r="A40" s="24"/>
      <c r="B40" s="24" t="s">
        <v>95</v>
      </c>
      <c r="C40" s="24"/>
      <c r="D40" s="24" t="s">
        <v>56</v>
      </c>
      <c r="E40" s="24"/>
      <c r="F40" s="24"/>
      <c r="G40" s="24"/>
      <c r="H40" s="24"/>
      <c r="I40" s="24"/>
      <c r="J40" s="24"/>
    </row>
    <row r="41" spans="1:10" x14ac:dyDescent="0.4">
      <c r="A41" s="24"/>
      <c r="B41" s="24" t="s">
        <v>35</v>
      </c>
      <c r="C41" s="24"/>
      <c r="D41" s="24" t="s">
        <v>75</v>
      </c>
      <c r="E41" s="24"/>
      <c r="F41" s="24"/>
      <c r="G41" s="24"/>
      <c r="H41" s="24"/>
      <c r="I41" s="24"/>
      <c r="J41" s="24"/>
    </row>
    <row r="42" spans="1:10" x14ac:dyDescent="0.4">
      <c r="A42" s="25" t="s">
        <v>96</v>
      </c>
      <c r="B42" s="25"/>
      <c r="C42" s="25"/>
      <c r="D42" s="25"/>
      <c r="E42" s="24"/>
      <c r="F42" s="24"/>
      <c r="G42" s="24"/>
      <c r="H42" s="24"/>
      <c r="I42" s="24"/>
      <c r="J42" s="24"/>
    </row>
    <row r="43" spans="1:10" x14ac:dyDescent="0.4">
      <c r="A43" s="24"/>
      <c r="B43" s="24" t="s">
        <v>96</v>
      </c>
      <c r="C43" s="24"/>
      <c r="D43" s="24" t="s">
        <v>52</v>
      </c>
      <c r="E43" s="24" t="s">
        <v>32</v>
      </c>
      <c r="F43" s="24" t="s">
        <v>42</v>
      </c>
      <c r="G43" s="24"/>
      <c r="H43" s="24"/>
      <c r="I43" s="24"/>
      <c r="J43" s="24"/>
    </row>
    <row r="44" spans="1:10" x14ac:dyDescent="0.4">
      <c r="A44" s="24"/>
      <c r="B44" s="24" t="s">
        <v>71</v>
      </c>
      <c r="C44" s="24" t="s">
        <v>97</v>
      </c>
      <c r="D44" s="24" t="s">
        <v>75</v>
      </c>
      <c r="E44" s="24"/>
      <c r="F44" s="24"/>
      <c r="G44" s="24"/>
      <c r="H44" s="24"/>
      <c r="I44" s="24"/>
      <c r="J44" s="24"/>
    </row>
    <row r="45" spans="1:10" x14ac:dyDescent="0.4">
      <c r="A45" s="24"/>
      <c r="B45" s="24" t="s">
        <v>98</v>
      </c>
      <c r="C45" s="24" t="s">
        <v>99</v>
      </c>
      <c r="D45" s="24" t="s">
        <v>75</v>
      </c>
      <c r="E45" s="24"/>
      <c r="F45" s="24"/>
      <c r="G45" s="24"/>
      <c r="H45" s="24"/>
      <c r="I45" s="24"/>
      <c r="J45" s="24"/>
    </row>
    <row r="46" spans="1:10" x14ac:dyDescent="0.4">
      <c r="A46" s="24"/>
      <c r="B46" s="24" t="s">
        <v>100</v>
      </c>
      <c r="C46" s="24" t="s">
        <v>101</v>
      </c>
      <c r="D46" s="24" t="s">
        <v>75</v>
      </c>
      <c r="E46" s="24"/>
      <c r="F46" s="24"/>
      <c r="G46" s="24"/>
      <c r="H46" s="24"/>
      <c r="I46" s="24"/>
      <c r="J46" s="24"/>
    </row>
    <row r="47" spans="1:10" x14ac:dyDescent="0.4">
      <c r="A47" s="24"/>
      <c r="B47" s="24" t="s">
        <v>102</v>
      </c>
      <c r="C47" s="24" t="s">
        <v>103</v>
      </c>
      <c r="D47" s="24" t="s">
        <v>75</v>
      </c>
      <c r="E47" s="24"/>
      <c r="F47" s="24"/>
      <c r="G47" s="24"/>
      <c r="H47" s="24"/>
      <c r="I47" s="24"/>
      <c r="J47" s="24"/>
    </row>
    <row r="48" spans="1:10" x14ac:dyDescent="0.4">
      <c r="A48" s="24"/>
      <c r="B48" s="24" t="s">
        <v>104</v>
      </c>
      <c r="C48" s="24" t="s">
        <v>105</v>
      </c>
      <c r="D48" s="24" t="s">
        <v>75</v>
      </c>
      <c r="E48" s="24"/>
      <c r="F48" s="24"/>
      <c r="G48" s="24"/>
      <c r="H48" s="24"/>
      <c r="I48" s="24"/>
      <c r="J48" s="24"/>
    </row>
    <row r="49" spans="1:10" x14ac:dyDescent="0.4">
      <c r="A49" s="24"/>
      <c r="B49" s="24" t="s">
        <v>106</v>
      </c>
      <c r="C49" s="24"/>
      <c r="D49" s="24" t="s">
        <v>52</v>
      </c>
      <c r="E49" s="24" t="s">
        <v>107</v>
      </c>
      <c r="F49" s="24" t="s">
        <v>108</v>
      </c>
      <c r="G49" s="24"/>
      <c r="H49" s="24"/>
      <c r="I49" s="24"/>
      <c r="J49" s="24"/>
    </row>
    <row r="50" spans="1:10" x14ac:dyDescent="0.4">
      <c r="A50" s="24"/>
      <c r="B50" s="24" t="s">
        <v>109</v>
      </c>
      <c r="C50" s="24"/>
      <c r="D50" s="24" t="s">
        <v>75</v>
      </c>
      <c r="E50" s="24"/>
      <c r="F50" s="24"/>
      <c r="G50" s="24"/>
      <c r="H50" s="24"/>
      <c r="I50" s="24"/>
      <c r="J50" s="24"/>
    </row>
  </sheetData>
  <phoneticPr fontId="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18</vt:i4>
      </vt:variant>
    </vt:vector>
  </HeadingPairs>
  <TitlesOfParts>
    <vt:vector size="24" baseType="lpstr">
      <vt:lpstr>ハードウェア&amp;保守</vt:lpstr>
      <vt:lpstr>ServerVirtulization (2)</vt:lpstr>
      <vt:lpstr>RawInput</vt:lpstr>
      <vt:lpstr>VDI</vt:lpstr>
      <vt:lpstr>保守パラメーター</vt:lpstr>
      <vt:lpstr>ServerVirtualパラメータ</vt:lpstr>
      <vt:lpstr>AOSライセンス</vt:lpstr>
      <vt:lpstr>HPE_Proiant_DXシリーズ</vt:lpstr>
      <vt:lpstr>HPE_ProLiant_DXシリーズ</vt:lpstr>
      <vt:lpstr>HYCUの要否</vt:lpstr>
      <vt:lpstr>Nutanix_NXシリーズ</vt:lpstr>
      <vt:lpstr>Pro</vt:lpstr>
      <vt:lpstr>Starter</vt:lpstr>
      <vt:lpstr>Ultimate</vt:lpstr>
      <vt:lpstr>カスタマイズしない</vt:lpstr>
      <vt:lpstr>カスタマイズする</vt:lpstr>
      <vt:lpstr>カスタマイズの要否</vt:lpstr>
      <vt:lpstr>シリーズ名</vt:lpstr>
      <vt:lpstr>否</vt:lpstr>
      <vt:lpstr>別途ご相談</vt:lpstr>
      <vt:lpstr>別途疎ご相談</vt:lpstr>
      <vt:lpstr>要</vt:lpstr>
      <vt:lpstr>要らない</vt:lpstr>
      <vt:lpstr>要る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及川　優</dc:creator>
  <cp:lastModifiedBy>田島　純二</cp:lastModifiedBy>
  <cp:lastPrinted>2020-03-02T06:08:00Z</cp:lastPrinted>
  <dcterms:created xsi:type="dcterms:W3CDTF">2019-05-21T06:10:29Z</dcterms:created>
  <dcterms:modified xsi:type="dcterms:W3CDTF">2020-03-23T07:43:28Z</dcterms:modified>
</cp:coreProperties>
</file>